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ENERO-19" sheetId="1" r:id="rId1"/>
    <sheet name="RETENCIONES-ENERO-19" sheetId="2" r:id="rId2"/>
    <sheet name="RETENCIONES-DET" sheetId="3" r:id="rId3"/>
  </sheets>
  <definedNames>
    <definedName name="_xlnm.Print_Area" localSheetId="0">'REL. ENERO-19'!$A$1:$E$65</definedName>
    <definedName name="_xlnm.Print_Area" localSheetId="2">'RETENCIONES-DET'!$A$1:$H$36</definedName>
    <definedName name="_xlnm.Print_Area" localSheetId="1">'RETENCIONES-ENERO-19'!$A$1:$G$65</definedName>
  </definedNames>
  <calcPr fullCalcOnLoad="1"/>
</workbook>
</file>

<file path=xl/sharedStrings.xml><?xml version="1.0" encoding="utf-8"?>
<sst xmlns="http://schemas.openxmlformats.org/spreadsheetml/2006/main" count="248" uniqueCount="138">
  <si>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</si>
  <si>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</si>
  <si>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</si>
  <si>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</si>
  <si>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</si>
  <si>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</si>
  <si>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</si>
  <si>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</si>
  <si>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</si>
  <si>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</si>
  <si>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</si>
  <si>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</si>
  <si>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</si>
  <si>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</si>
  <si>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</si>
  <si>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</si>
  <si>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</si>
  <si>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</si>
  <si>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</si>
  <si>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</si>
  <si>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</si>
  <si>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</si>
  <si>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</si>
  <si>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</si>
  <si>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</si>
  <si>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</si>
  <si>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</si>
  <si>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</si>
  <si>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</si>
  <si>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</si>
  <si>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</si>
  <si>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</si>
  <si>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</si>
  <si>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</si>
  <si>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</si>
  <si>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</si>
  <si>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</si>
  <si>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</si>
  <si>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ALBA LUZ BATISTA MEDINA</t>
  </si>
  <si>
    <t>VICTOR JOSE ASENCIO CUELLO</t>
  </si>
  <si>
    <t>IDIAF</t>
  </si>
  <si>
    <t>GREGORIO GARCIA LAGOMBRA</t>
  </si>
  <si>
    <t>MEMBER RANCH AGROVETERINARIA</t>
  </si>
  <si>
    <t>WILSON DANIEL BELTRE MATEO</t>
  </si>
  <si>
    <t>MARI MILAGROS PEÑA</t>
  </si>
  <si>
    <t>RAFAEL ANTONIO SANCHEZ FELIZ</t>
  </si>
  <si>
    <t>JOSE LUIS ESPINAL LIRIANO</t>
  </si>
  <si>
    <t>LUIS MARTIN BOURNIGAL</t>
  </si>
  <si>
    <t>SONALIZ CORNIEL</t>
  </si>
  <si>
    <t>JOSE AGUSTIN JIMENEZ</t>
  </si>
  <si>
    <t>MIGUEL BIENVENIDO AGUILERA</t>
  </si>
  <si>
    <t>MINISTERIO DE AGRICULTURA</t>
  </si>
  <si>
    <t>JOSE MIGUEL LIRIANO DEL ORBE</t>
  </si>
  <si>
    <t>ZOZIMO MONTILLA ORTIZ</t>
  </si>
  <si>
    <t>JOAQUIN CARIDAD DEL ROSARIO</t>
  </si>
  <si>
    <t>MANUEL ATILES PEGUERO</t>
  </si>
  <si>
    <t>ORLANDO FELIX ESPIRITU</t>
  </si>
  <si>
    <t>PUNTO LAPTOP</t>
  </si>
  <si>
    <t>AL 31/12/2018</t>
  </si>
  <si>
    <t>RELACION DE CHEQUES EMITIDOS DE ENERO, 2019</t>
  </si>
  <si>
    <t>MARTIN CANALS</t>
  </si>
  <si>
    <t xml:space="preserve">REEMBOLSO POR GASTOS VARIOS EN ACTIVIDADES TRABAJO ESTACION EXPERIMENTAL PEDRO BRAND, DEL CENTRO DE PRODUCCION ANIMAL DEL IDIAF, SEGUN EXPEDIENTE ANEXO. </t>
  </si>
  <si>
    <t xml:space="preserve">PAGO COMPENSACION POR LABORES EXTRAORDINARIAS A FAVOR DEL PERSONAL QUE TRABAJA LOS FINES DE SEMANA EN LAS DIFERENTES UNIDADES PRODUCTIVAS DE LA ESTACION EXPERIMENTAL PEDRO BRAND, DEL CENTRO DE PRODUCCION ANIMAL DEL IDIAF, SEGUN EXPEDIENTE ANEXO. </t>
  </si>
  <si>
    <t>BR</t>
  </si>
  <si>
    <t>TRANSFERENCIA POR COMPRA DE LAPTOP LENOVO, PROYECTO APROVECHAMIENTO OPORTUNO Y EFICIENTE DE ALIMENTOS NO CONVENCIONALES PARA LA SOSTENIBLIDAD DE LOS SISTEMAS DE PRODUCCION ANIMAL Y MITIGAR SU INCIDENCIA EN AL CAMBIO CLIMATICO (MESCYT -2015-2B1-102)</t>
  </si>
  <si>
    <t>ASOC. DE COMERCIANTE DE LAS CAOBAS BAYONA (ASOCAOBA)</t>
  </si>
  <si>
    <t>PAGO FACTURA NO. 259115 POR COMPRA DE ALIMENTOS Y BEBIDAS PARA PERSONAS USO CENTRO DE PRODUCCION ANIMAL, CAMPOS Y ESTACIONES EXPERIMENTALES DEL IDIAF</t>
  </si>
  <si>
    <t>FARMACO QUIMICA NACIONAL, C. POR A.</t>
  </si>
  <si>
    <t>COMPRA ACCESORIOS PARA SER UTILIZAOS INSEMINACION ARTICIAL REINAS UNIDAD APICOLA DEL CPA</t>
  </si>
  <si>
    <t>PAGO FACTURA NO. A101263 POR COMPRA ALIMENTOS CONEJOS DEL CPA</t>
  </si>
  <si>
    <t>MULTISERVICES SOLUTIONS, SRL</t>
  </si>
  <si>
    <t>PAGO MANTENIMIENTO ACONDICIONADORES DE AIRES DE LAS OFICINAS DEL CPA</t>
  </si>
  <si>
    <t>PAGO RETENCIONES REALIZADAS A INVESTIGADORES, OBREROS, SUPLIDORES Y PROVEEDORES DEL CPA</t>
  </si>
  <si>
    <t>TOMAS PANIAGUA PEREZ</t>
  </si>
  <si>
    <t>PAGO DIETAS POR VIAJES AL INTERIOR DIFERENTES ACTIVIDADES TRABAJO DEL CPA</t>
  </si>
  <si>
    <t>PAGO ANALISIS BRUC. FLUORECENCIA POLARIZADA TRES ANIMALES DEL CPA</t>
  </si>
  <si>
    <t>COMPRA DE CIEN (100) QQS. SUB-PRODUCTOS PAPITAS ELABORACION ALIMENTOS ANIMALES DEL CPA, CAMPOS Y ESTACIONES EXPERIMENTALES DEL DIAIF</t>
  </si>
  <si>
    <t>ASOC. GANADEROS PROVINCIA DUARTE</t>
  </si>
  <si>
    <t>PAGO FACTURA NO. 1244820 COMPRA TORDON USO ESTACION EXPERIMENTAL CASA DE ALTO DEL CPA</t>
  </si>
  <si>
    <t>FAUSTO ANTONIO DE CASTRO RODRIGUEZ</t>
  </si>
  <si>
    <t>REEMBOLSO POR GASTOS INCURRIDOS COMPRA DE ARTICULOS Y PRODUCTOS DIVERSOS ESTACION EXPERIMENTAL CASA DE ALTO DEL CPA</t>
  </si>
  <si>
    <t>PAGO 50% LLAMADAS ADMINISTRATIVAS DE LA ESTACION EXPERIMENTAL CASA DE ALTO DEL CPA</t>
  </si>
  <si>
    <t>PAGO LABORES EXTRAORDINARIAS POR TRABAJO COMO CAPATAZ ESTACION EXPERIMENTAL CASA DE ALTO DEL CPA, MES DE DICIEMBRE 2018</t>
  </si>
  <si>
    <t>PAGO ALQUILER ESPACIO SALVAGUARDAR CAMIONETA NISSAN EL-02350 ESTACION EXPERIMENTAL CASA DE ALTO DEL CPA</t>
  </si>
  <si>
    <t>FONDO PARA COMPRA DE COMBUSTIBLES USO ACTIVIDADES DE TRABAJO ESTACION ACUICOLA DE NEYBA. DICIEMBRE 2018</t>
  </si>
  <si>
    <t>FONDO PARA REALIZACION AGASAJO NAVIDE;O EMPLEADOS DE LA ESTACION ACUICOLA DE NEYBA DEL CPA</t>
  </si>
  <si>
    <t>JOSE LEODAL SANTANA MARTINEZ</t>
  </si>
  <si>
    <t>REPOSICION FONDOS OPERATIVOS DEL CAMPO EXPERIMENTAL LAS TABLAS DEL CPA</t>
  </si>
  <si>
    <t>FONDO PARA COMPRA DE SUB-PRODUCTOS AGRICOLAS ELABORACION SILOS ALIMENTACION ANIMALES CAMPO EXPERIMENTAL LAS TABLAS DEL CPA</t>
  </si>
  <si>
    <t>PAGO LABORES EXTRAORDINARIAS COMO VIGILANTE DE LA BOMBA RIEGO CAMPO EXPERIMENTAL LAS TABLAS DEL CPA</t>
  </si>
  <si>
    <t>CASIMIRO LARA</t>
  </si>
  <si>
    <t>PAGO LABORES EXTRAORDINARIAS POR REALIZAR EVALUACION Y SEGUIMIENTO ANIMALES LOS FINES DE SAMANAS CAMPO EXPERIMENTAL LAS TABLAS DEL CPA</t>
  </si>
  <si>
    <t>REEMBOLSO POR PAGO MONTURA AMORTIGUADOR CAMIONETA NISSAN EL-2352 CAMPO EXPERIMENTAL LAS TABLAS DEL CPA</t>
  </si>
  <si>
    <t>PAGO VIATICOS DOS (2) INVESTIGADORES, UN  (1) ESTUDIANTE Y PEAJE COMO COMO GASTOS VIAJES 10 ENERO DEL 2019 SEGUIMIENTO ENSAYO RESPUESTA PRODUCTIVA USO PULPA CAFÉ ESTACION EXPERIMENTAL LAS TABLAS, BANI, PROYECTO APROVECHAMIENTO OPORTUNO Y EFICIENTE DE ALIMENTOS NO CONVENCIONALES PARA LA SOSTENIBLIDAD DE LOS SISTEMAS DE PRODUCCION ANIMAL Y MITIGAR SU INCIDENCIA EN AL CAMBIO CLIMATICO (MESCYT -2015-2B1-102)</t>
  </si>
  <si>
    <t>REEMBOLSO COMPRA COMBUSTIBLES UTILIZADOS ACTIVIDADES VARIAS DEL 20 NOVIEMBRE 2018 AL 6 DE ENERO 2019 PROYECTO APROVECHAMIENTO OPORTUNO Y EFICIENTE DE ALIMENTOS NO CONVENCIONALES PARA LA SOSTENIBLIDAD DE LOS SISTEMAS DE PRODUCCION ANIMAL Y MITIGAR SU INCIDENCIA EN AL CAMBIO CLIMATICO (MESCYT -2015-2B1-102)</t>
  </si>
  <si>
    <t>ALEJANDRO MORBAN</t>
  </si>
  <si>
    <t xml:space="preserve">REEMBOLSO POR REALIZAR LABORES DIVERSAS DE MANO DE OBRA AL SISTEMA VEHICULAR DE LAS ESTACION EXPERIMENTAL PEDRO BRAND DEL CENTRO DE PRODUCCION ANIMAL DEL IDIAF, SEGUN EXPEDIENTE ANEXO. </t>
  </si>
  <si>
    <t>REEMBOLSO GASTOS INCURRIDOS PAGO LABORES LLENADO Y RECOGIDA UNA (1) NAVE DE GALLINANA USO ELABORACION ALIMENTOS ANIMALES DEL CPA</t>
  </si>
  <si>
    <t>LUIS EMILIO ROA</t>
  </si>
  <si>
    <t>REEMBOLSO GASTOS INCURRIDOS PAGO Y COMPARA VARIOS REALIZACION FIESTA NAVIDE;A EMPLEADOS ESTACION EXPERIMENTAL PEDRO BRAND, CPA</t>
  </si>
  <si>
    <t>REEMBOLSO GASTOS INCURRIDOS COMPRA COMBUSTIBLES PARA SER UTILIZADOS ACTIVIDADES DE TRABAJOS DIFERENTES UNIDADES DEL CPA</t>
  </si>
  <si>
    <t xml:space="preserve">REEMBOLSO GASTOS INCURRIDOS COMPRA COMBUSTIBLES ACTIVIDADES VARIAS TECNICAS DEL PROYECTO USO DE LA OPUNTIA </t>
  </si>
  <si>
    <t>NULO POR ERROR EN EL BENEFICIARIO.</t>
  </si>
  <si>
    <t>PAGO LABORES EXTRAORDINARIAS ESTACION EXPERIMENTAL ACUICOLA DE SANTIAGO, DEL CPA</t>
  </si>
  <si>
    <t>22/01/2019</t>
  </si>
  <si>
    <t>PAGO DIETA A TRES INVESTIGADORES ACTIVIDADES SEGUIMIENTOS EXPERIMENTO ESTACION EXPERIMENTAL CASA DE ALTO EL 23 ENERO 2019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</si>
  <si>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INVERCIONES MIGS, SRL</t>
  </si>
  <si>
    <t>COMPRA DE COMBUSTIBLE PARA SER UTILIZADO POR LA SEDE DEL IDIAF</t>
  </si>
  <si>
    <t>REEMBOLSO GASTOS INCURRIDOS COMPRA VARIOS MATERIALES UTILIZADOS ACTIVIDAD EXPERIMENTO OXIDO NITROSO Y METANO ENTERICO, ESTACION EXPERIMENTAL DE  PEDRO BRAND.ENMARCADO EN PROYECTO MEDICION, CUANTIFICACION Y OPCIONES DE MITIGACION DE GASES CON EFECTO INVERNADERO (OXIDO NITROSO Y METANO ENTERICO) EMITIDOS POR GANADERIA DOMINICANA QUE INFLUYE EN CAMBIO CLIMATICO MESCYT 2015-1H1-085 DEL CENTRO DE PRUDUCCION ANIMAL DEL IDIAF.</t>
  </si>
  <si>
    <t>MELAZA CABRERA, SRL</t>
  </si>
  <si>
    <t>COMPRA DE TRES(3) TANQUES DE MELAZA PARA USO ESTACION EXPERIMENTAL PEDRO BRAND Y ESTACION EXPERIMENTALLAS TABLAS, BANI DE CENTRO DE PRODUCCION ANIMAL DEL IDIAF.</t>
  </si>
  <si>
    <t>HNOS. PAPPATERRA</t>
  </si>
  <si>
    <t>COMRPA DE MATERIALES UTILIZADOS EN RECONSTRUCCION DE PUERTAS Y COMEDEROS DE LAS CABRAS ESTACION EXPERIMENTAL  PEDRO BRAND, DEL CENTRO DE PRODUCCION ANIMAL DEL IDIAF.</t>
  </si>
  <si>
    <t>PAGO COMPENSACION POR RESULTADOS CO-INVESTIGADOR PROYECTO USO APUNTIA COMO ALTERNATIVA FORRAJERA PARA MITIGAR LOSS EFECTOS PROVOCADOS POR CAMBIO CLIMATICOEN SISTEMAS PRODUCCION GANADERA DE REP.DOM.  DEL CENTRO DE PRODUCCION ANIMAL DEL IDIAF.</t>
  </si>
  <si>
    <t>PAGO DE COMPENSACION POR RESULTADOS INVESTIGADOR PRINCIPAL  PROYECTO USO APUNTIA COMO ALTERNATIVA FORRAJERA PARA MITIGAR LOSS EFECTOS PROVOCADOS POR CAMBIO CLIMATICOEN SISTEMAS PRODUCCION GANADERA DE REP.DOM.  DEL CENTRO DE PRODUCCION ANIMAL DEL IDIAF.</t>
  </si>
  <si>
    <t>PAGO COMPENSACION POR RESULTADOS CO-INVESTIGADOR PROYECTO APROVECHAMIENTO OPORTUNO Y EFICIENTE DE ALIMENTOS NO CONVENCIONALES PARA LA SOSTENIBLIDAD DE LOS SISTEMAS DE PRODUCCION ANIMAL Y MITIGAR SU INCIDENCIA EN AL CAMBIO CLIMATICO (MESCYT -2015-2B1-102)</t>
  </si>
  <si>
    <t>PAGO COMPENSACION POR RESULTADOS INVESTIGADOR PRINCIPAL PROYECTO APROVECHAMIENTO OPORTUNO Y EFICIENTE DE ALIMENTOS NO CONVENCIONALES PARA LA SOSTENIBLIDAD DE LOS SISTEMAS DE PRODUCCION ANIMAL Y MITIGAR SU INCIDENCIA EN AL CAMBIO CLIMATICO (MESCYT -2015-2B1-102)</t>
  </si>
  <si>
    <t>REEMBOLSO GASTOS INCURRIDOS COMPRA PRODUCTOS ALIMENTOS ACTIVIDAD EXPERIMENTO OXIDO NITROSO Y METANO ENTERICO, ESTACION EXPERIMENTAL DE  PEDRO BRAND.ENMARCADO EN  PROYECTO MEDICION, CUANTIFICACION Y OPCIONES DE MITIGACION DE GASES CON EFECTO INVERNADERO (OXIDO NITROSO Y METANO ENTERICO) EMITIDOS POR GANADERIA DOMINICANA QUE INFLUYE EN CAMBIO CLIMATICO MESCYT 2015-1H1-085 DEL CENTRO DE PRUDUCCION ANIMAL DEL IDIAF.</t>
  </si>
  <si>
    <t xml:space="preserve">ERICK BRUNELUS </t>
  </si>
  <si>
    <t>PAGO LABORES MANO DE OBRA CORRESPONDIENTE A VARIAS ACTIVIDADES EN CORTE, LIMPIEZA Y RESTABLECIMIENTO DE CERCA Y COLOCACION DE POSTES EN PARCELA DEMOSTRATIVA DE APUNTIA UBICADA EN CENTRO DE PRODUCCION  PROYECTO USO APUNTIA COMO ALTERNATIVA FORRAJERA PARA MITIGAR LOSS EFECTOS PROVOCADOS POR CAMBIO CLIMATICOEN SISTEMAS PRODUCCION GANADERA DE REP.DOM.  DEL CENTRO DE PRODUCCION ANIMAL DEL IDIAF.</t>
  </si>
  <si>
    <t>PAGO LABORES EXTRAORDINARIAS POR SEGUIMIENTO Y EVALUACION REALIZADA EN PARCELA DEMOSTRATIVA DE LA ESTACION EXPERIMENTAL OVINO CAPRINA EN EL CAMPO EXPERIMENTAL LAS TABLAS DE BANI DEL CENTRO DE PRODUCCION ANIMAL DEL IDIAF. A TRAVEZ  DE PROYECTO USO APUNTIA COMO ALTERNATIVA FORRAJERA PARA MITIGAR LOSS EFECTOS PROVOCADOS POR CAMBIO CLIMATICOEN SISTEMAS PRODUCCION GANADERA DE REP.DOM.  DEL CENTRO DE PRODUCCION ANIMAL DEL IDIAF.</t>
  </si>
  <si>
    <t>29/01/2019</t>
  </si>
  <si>
    <t>SEVERINO MERCEDES JOSE</t>
  </si>
  <si>
    <t>PAGO MANO DE OBRA LABORES ATENCION PROCESO INSTALACION, ALIMENTACION, CUIDADO DE ANIMALES, APOYO RECOLECCION DE DATOS DURANTE ENSAYO INVESTIGACION  TITULADO DIGESTIBILIDAD Y CONSUMO VOLUNTARIO PULPA DE CAFÉ ENSILADA DIFERENTES NIVELES INCLUSION DIETAS OVINOS. A REALIZARSE EN ESTACION EXPERIMENTAL LAS TABLAS DE BANI. DENTRO DE PROYECTO APROVECHAMIENTO OPORTUNO EFICIENTEMENTE DE ALIMENTOS NO CONVENCIONALES PARA SOSTENIBILIDAD SISTEMAS PRODUCCION ANIMAL Y MITIGAR INCIDENCIA CAMBIO CLIMATICO MESCYT 2015-2B1-102 DE CENTRO DE PRODUCCION ANIMAL DEL IDIAF.</t>
  </si>
  <si>
    <t xml:space="preserve">WILLIAM HERNANDEZ YEPE </t>
  </si>
  <si>
    <t>PAGO REALIZAR TRABAJOS COMO OBRERO DE APOYO EN UNIDAD PRODUCTIVA DE   LOS OVINOS Y CAPRINOS DEL CENTRO DE PRODUCCION ANIMAL. ENERO 2019</t>
  </si>
  <si>
    <t xml:space="preserve"> FERSAN</t>
  </si>
  <si>
    <t>COMPRA DE CUATROS (4) QUINTALES DE FERSAFO Y CUATRO (4) UREA USO ELABORACION ALIMENTOS ANIMALES DEL CENTRO DE PRODUCCION ANIMAL DEL IDIAF.</t>
  </si>
  <si>
    <t>PAGO DIETA UN INVESTIGADOR ACTIVIDAD ASISTENCIA PRESENTACION PROYECTO GANADERIA CLIMATICAMENTE INTELIGENTE (GCI) CON ASOCIACIONES GANADERAS FEGACIBAO Y  OTROS ACTORES CUENTA RIO YUNA,CIUDAD AGROPECUARIA NORDESTE SAN FRANCISCO DE MACORIS DIA 01 FEBRERO 2019. ENMARCADO PROYECTO MEDICION, CUANTIFICACION Y OPCIONES DE MITIGACION DE GASES CON EFECTO INVERNADERO (OXIDO NITROSO Y METANO ENTERICO) EMITIDOS POR GANADERIA DOMINICANA QUE INFLUYE EN EL CAMBIO CLIMATICO MESCYT 2015-1H1-085 DEL CENTRO DE PRODUCCION ANIMAL DEL IDIAF, SEGUN EXPEDIENTE ANEXO.</t>
  </si>
  <si>
    <t>RIZEK LINARES ENTRETENIMIENTO S.R.L</t>
  </si>
  <si>
    <t>COMPRA DE POLO SHIRT BORDADO PARA USO DE EMPLEADAS DE LA COCINA DE LA ESTACION EXPERIMENTAL PEDRO BRAND  DEL CENTRO DE PRODUCCION ANIMAL DEL IDIAF, SEGUN EXPEDIENTE ANEXO.</t>
  </si>
  <si>
    <t>REEMBOLSO DE GASTOS VARIOS EN ACTIVIDADES DE TRABAJO DE LA ESTACION EXPERIMENTAL PEDRO BRAND, DEL CENTRO DE PRODUCCION ANIMAL DEL IDIAF, SEGUN EXPEDIENTE ANEXO.</t>
  </si>
  <si>
    <t>RAMON ERIBERTO CORONA ALMONTE</t>
  </si>
  <si>
    <t>PAGO SERVICIOS MANO DE OBRA POR REPARACION CLUOTCH Y CAMBIO PIEZAS CAMIONETA NISSAN EL-02347 ESTACION EXPERIMENTAL ACUICOLA DE SANTIAGO DEL CENTRO DE PRODUCCION ANIMAL DEL IDIAF.</t>
  </si>
  <si>
    <t>MES DE ENERO,2019</t>
  </si>
  <si>
    <t>COMPRA DE MATERIALES UTILIZADOS EN RECONSTRUCCION DE PUERTAS Y COMEDEROS DE LAS CABRAS ESTACION EXPERIMENTAL  PEDRO BRAND, DEL CENTRO DE PRODUCCION ANIMAL DEL IDIAF.</t>
  </si>
  <si>
    <t xml:space="preserve">PAGO MANO DE OBRA LABORES ATENCION, ALIMENTACION, CUIDADO DE ANIMALES, APOYO RECOLECCION DE DATOS DURANTE ENSAYO INVESTIGACION TITULADO DIGESTIBILIDAD Y CONSUMO VOLUNTARIO PULPA DA CAFÉ ENSILADA DIFERENTES NIVELES INCLUSION DIETAS OVINOS. A REALIZARSE EN EXTACION EXPERIMETAL </t>
  </si>
  <si>
    <t>MES DE ENERO ,2019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</si>
</sst>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5">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sz val="12"/>
      <name val="Arial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16"/>
      <color indexed="8"/>
      <name val="Arial1"/>
      <family val="0"/>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2"/>
      <color indexed="8"/>
      <name val="Arial"/>
      <family val="2"/>
    </font>
    <font>
      <b/>
      <sz val="12"/>
      <color indexed="8"/>
      <name val="Arial"/>
      <family val="2"/>
    </font>
    <font>
      <b/>
      <sz val="12"/>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rgb="FF000000"/>
      <name val="Arial1"/>
      <family val="0"/>
    </font>
    <font>
      <sz val="20"/>
      <color rgb="FF000000"/>
      <name val="Arial"/>
      <family val="2"/>
    </font>
    <font>
      <sz val="18"/>
      <color rgb="FF000000"/>
      <name val="Arial"/>
      <family val="2"/>
    </font>
    <font>
      <sz val="16"/>
      <color rgb="FF000000"/>
      <name val="Arial"/>
      <family val="2"/>
    </font>
    <font>
      <b/>
      <sz val="16"/>
      <color rgb="FF000000"/>
      <name val="Arial"/>
      <family val="2"/>
    </font>
    <font>
      <sz val="12"/>
      <color rgb="FF000000"/>
      <name val="Arial1"/>
      <family val="0"/>
    </font>
    <font>
      <sz val="12"/>
      <color rgb="FF000000"/>
      <name val="Arial"/>
      <family val="2"/>
    </font>
    <font>
      <b/>
      <sz val="12"/>
      <color rgb="FF000000"/>
      <name val="Arial"/>
      <family val="2"/>
    </font>
    <font>
      <b/>
      <sz val="12"/>
      <color rgb="FF000000"/>
      <name val="Arial1"/>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191" fontId="0" fillId="0" borderId="0" applyFill="0" applyBorder="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39"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76">
    <xf numFmtId="0" fontId="0" fillId="0" borderId="0" xfId="0"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7"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7"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7"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7"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7" applyNumberFormat="1" applyFont="1" applyFill="1" applyBorder="1" applyAlignment="1">
      <alignment/>
    </xf>
    <xf numFmtId="4" fontId="2" fillId="0" borderId="0" xfId="47" applyNumberFormat="1" applyFont="1" applyFill="1" applyBorder="1" applyAlignment="1">
      <alignment/>
    </xf>
    <xf numFmtId="0" fontId="2" fillId="0" borderId="0" xfId="47" applyNumberFormat="1" applyFont="1" applyFill="1" applyBorder="1" applyAlignment="1">
      <alignment horizontal="center"/>
    </xf>
    <xf numFmtId="4" fontId="4" fillId="0" borderId="0" xfId="0" applyNumberFormat="1" applyFont="1" applyAlignment="1">
      <alignment/>
    </xf>
    <xf numFmtId="0" fontId="59" fillId="0" borderId="0" xfId="0" applyFont="1" applyAlignment="1">
      <alignment/>
    </xf>
    <xf numFmtId="0" fontId="0" fillId="0" borderId="0" xfId="0" applyAlignment="1">
      <alignment vertical="center"/>
    </xf>
    <xf numFmtId="0" fontId="60" fillId="0" borderId="10" xfId="0" applyFont="1" applyBorder="1" applyAlignment="1">
      <alignment/>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7" applyAlignment="1">
      <alignment/>
    </xf>
    <xf numFmtId="178" fontId="4" fillId="0" borderId="0" xfId="47" applyFont="1" applyAlignment="1">
      <alignment/>
    </xf>
    <xf numFmtId="0" fontId="59" fillId="0" borderId="10" xfId="0" applyFont="1" applyBorder="1" applyAlignment="1">
      <alignment/>
    </xf>
    <xf numFmtId="0" fontId="58" fillId="34" borderId="0" xfId="0" applyFont="1" applyFill="1" applyAlignment="1">
      <alignment/>
    </xf>
    <xf numFmtId="0" fontId="3" fillId="35" borderId="10" xfId="0" applyFont="1" applyFill="1" applyBorder="1" applyAlignment="1">
      <alignment/>
    </xf>
    <xf numFmtId="17" fontId="9"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xf>
    <xf numFmtId="178" fontId="9" fillId="35" borderId="10" xfId="47" applyFont="1" applyFill="1" applyBorder="1" applyAlignment="1" applyProtection="1">
      <alignment horizontal="left"/>
      <protection/>
    </xf>
    <xf numFmtId="9" fontId="9" fillId="35" borderId="10" xfId="0" applyNumberFormat="1" applyFont="1" applyFill="1" applyBorder="1" applyAlignment="1">
      <alignment horizontal="center"/>
    </xf>
    <xf numFmtId="4" fontId="9" fillId="35" borderId="10" xfId="0" applyNumberFormat="1" applyFont="1" applyFill="1" applyBorder="1" applyAlignment="1">
      <alignment horizontal="left"/>
    </xf>
    <xf numFmtId="0" fontId="3" fillId="0" borderId="10" xfId="55" applyFont="1" applyBorder="1" applyAlignment="1">
      <alignment horizontal="center"/>
      <protection/>
    </xf>
    <xf numFmtId="0" fontId="3" fillId="0" borderId="10" xfId="55" applyFont="1" applyBorder="1">
      <alignment/>
      <protection/>
    </xf>
    <xf numFmtId="178" fontId="61" fillId="0" borderId="10" xfId="47" applyFont="1" applyBorder="1" applyAlignment="1">
      <alignment/>
    </xf>
    <xf numFmtId="179" fontId="3" fillId="0" borderId="10" xfId="47" applyNumberFormat="1" applyFont="1" applyBorder="1" applyAlignment="1" applyProtection="1">
      <alignment horizontal="center"/>
      <protection/>
    </xf>
    <xf numFmtId="4" fontId="3" fillId="0" borderId="10" xfId="47" applyNumberFormat="1" applyFont="1" applyBorder="1" applyAlignment="1" applyProtection="1">
      <alignment/>
      <protection/>
    </xf>
    <xf numFmtId="0" fontId="6" fillId="33" borderId="0" xfId="0" applyFont="1" applyFill="1" applyBorder="1" applyAlignment="1">
      <alignment/>
    </xf>
    <xf numFmtId="0" fontId="3" fillId="0" borderId="10" xfId="47" applyNumberFormat="1" applyFont="1" applyFill="1" applyBorder="1" applyAlignment="1">
      <alignment horizontal="center"/>
    </xf>
    <xf numFmtId="14" fontId="3" fillId="0" borderId="10" xfId="47" applyNumberFormat="1" applyFont="1" applyFill="1" applyBorder="1" applyAlignment="1">
      <alignment horizontal="center"/>
    </xf>
    <xf numFmtId="0" fontId="3" fillId="0" borderId="10" xfId="47" applyNumberFormat="1" applyFont="1" applyFill="1" applyBorder="1" applyAlignment="1">
      <alignment/>
    </xf>
    <xf numFmtId="0" fontId="9" fillId="0" borderId="10" xfId="0" applyFont="1" applyBorder="1" applyAlignment="1">
      <alignment horizontal="right"/>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center"/>
    </xf>
    <xf numFmtId="4" fontId="3" fillId="0" borderId="10" xfId="0" applyNumberFormat="1" applyFont="1" applyBorder="1" applyAlignment="1">
      <alignment/>
    </xf>
    <xf numFmtId="178" fontId="3" fillId="0" borderId="10" xfId="47"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4" fontId="3" fillId="0" borderId="10" xfId="55" applyNumberFormat="1" applyFont="1" applyBorder="1" applyAlignment="1">
      <alignment horizontal="center"/>
      <protection/>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7" applyNumberFormat="1" applyFont="1" applyFill="1" applyBorder="1" applyAlignment="1">
      <alignment/>
    </xf>
    <xf numFmtId="0" fontId="3" fillId="0" borderId="10" xfId="0" applyFont="1" applyBorder="1" applyAlignment="1">
      <alignment horizontal="center"/>
    </xf>
    <xf numFmtId="4" fontId="9" fillId="0" borderId="10" xfId="47" applyNumberFormat="1" applyFont="1" applyFill="1" applyBorder="1" applyAlignment="1" applyProtection="1">
      <alignment horizontal="right"/>
      <protection/>
    </xf>
    <xf numFmtId="0" fontId="3" fillId="0" borderId="10" xfId="47" applyNumberFormat="1" applyFont="1" applyFill="1" applyBorder="1" applyAlignment="1" applyProtection="1">
      <alignment horizontal="center"/>
      <protection/>
    </xf>
    <xf numFmtId="4" fontId="3" fillId="0" borderId="10" xfId="47" applyNumberFormat="1" applyFont="1" applyFill="1" applyBorder="1" applyAlignment="1" applyProtection="1">
      <alignment/>
      <protection/>
    </xf>
    <xf numFmtId="4" fontId="0" fillId="0" borderId="0" xfId="0" applyNumberFormat="1" applyAlignment="1">
      <alignment/>
    </xf>
    <xf numFmtId="0" fontId="3" fillId="0" borderId="25" xfId="47" applyNumberFormat="1" applyFont="1" applyFill="1" applyBorder="1" applyAlignment="1">
      <alignment horizontal="center"/>
    </xf>
    <xf numFmtId="14" fontId="3" fillId="0" borderId="25" xfId="47" applyNumberFormat="1" applyFont="1" applyFill="1" applyBorder="1" applyAlignment="1">
      <alignment horizontal="center"/>
    </xf>
    <xf numFmtId="0" fontId="3" fillId="0" borderId="25" xfId="47" applyNumberFormat="1" applyFont="1" applyFill="1" applyBorder="1" applyAlignment="1">
      <alignment/>
    </xf>
    <xf numFmtId="0" fontId="9" fillId="0" borderId="25" xfId="0" applyFont="1" applyBorder="1" applyAlignment="1">
      <alignment horizontal="right"/>
    </xf>
    <xf numFmtId="178" fontId="9" fillId="0" borderId="25" xfId="47" applyFont="1" applyBorder="1" applyAlignment="1" applyProtection="1">
      <alignment/>
      <protection/>
    </xf>
    <xf numFmtId="179" fontId="3" fillId="0" borderId="25" xfId="47" applyNumberFormat="1" applyFont="1" applyBorder="1" applyAlignment="1" applyProtection="1">
      <alignment horizontal="center"/>
      <protection/>
    </xf>
    <xf numFmtId="4" fontId="9" fillId="0" borderId="25" xfId="47" applyNumberFormat="1" applyFont="1" applyBorder="1" applyAlignment="1" applyProtection="1">
      <alignment/>
      <protection/>
    </xf>
    <xf numFmtId="0" fontId="3" fillId="0" borderId="25" xfId="0" applyFont="1" applyBorder="1" applyAlignment="1">
      <alignment/>
    </xf>
    <xf numFmtId="14" fontId="3" fillId="0" borderId="25" xfId="0" applyNumberFormat="1" applyFont="1" applyBorder="1" applyAlignment="1">
      <alignment horizontal="center"/>
    </xf>
    <xf numFmtId="9" fontId="3" fillId="0" borderId="25" xfId="0" applyNumberFormat="1" applyFont="1" applyBorder="1" applyAlignment="1">
      <alignment horizontal="center"/>
    </xf>
    <xf numFmtId="4" fontId="9" fillId="0" borderId="25" xfId="47" applyNumberFormat="1" applyFont="1" applyFill="1" applyBorder="1" applyAlignment="1" applyProtection="1">
      <alignment/>
      <protection/>
    </xf>
    <xf numFmtId="9" fontId="9" fillId="0" borderId="25" xfId="0" applyNumberFormat="1" applyFont="1" applyBorder="1" applyAlignment="1">
      <alignment horizontal="center"/>
    </xf>
    <xf numFmtId="183" fontId="3" fillId="0" borderId="10" xfId="55"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7" applyFont="1" applyBorder="1" applyAlignment="1" applyProtection="1">
      <alignment/>
      <protection/>
    </xf>
    <xf numFmtId="4" fontId="9" fillId="0" borderId="0" xfId="47" applyNumberFormat="1" applyFont="1" applyBorder="1" applyAlignment="1" applyProtection="1">
      <alignment/>
      <protection/>
    </xf>
    <xf numFmtId="0" fontId="59" fillId="0" borderId="10" xfId="0" applyFont="1" applyBorder="1" applyAlignment="1">
      <alignment horizontal="center"/>
    </xf>
    <xf numFmtId="0" fontId="56" fillId="0" borderId="0" xfId="0" applyFont="1" applyAlignment="1">
      <alignment horizontal="center"/>
    </xf>
    <xf numFmtId="0" fontId="62" fillId="0" borderId="10" xfId="0" applyFont="1" applyBorder="1" applyAlignment="1">
      <alignment/>
    </xf>
    <xf numFmtId="0" fontId="63" fillId="0" borderId="10" xfId="0" applyFont="1" applyBorder="1" applyAlignment="1">
      <alignment/>
    </xf>
    <xf numFmtId="0" fontId="61" fillId="0" borderId="0" xfId="0" applyFont="1" applyAlignment="1">
      <alignment/>
    </xf>
    <xf numFmtId="0" fontId="64" fillId="0" borderId="0" xfId="0" applyFont="1" applyAlignment="1">
      <alignment/>
    </xf>
    <xf numFmtId="0" fontId="3" fillId="0" borderId="10" xfId="55" applyFont="1" applyBorder="1" applyAlignment="1">
      <alignment/>
      <protection/>
    </xf>
    <xf numFmtId="0" fontId="3" fillId="0" borderId="25" xfId="55" applyFont="1" applyBorder="1" applyAlignment="1">
      <alignment horizontal="center"/>
      <protection/>
    </xf>
    <xf numFmtId="183" fontId="3" fillId="0" borderId="25" xfId="55" applyNumberFormat="1" applyFont="1" applyBorder="1" applyAlignment="1">
      <alignment horizontal="center"/>
      <protection/>
    </xf>
    <xf numFmtId="0" fontId="3" fillId="0" borderId="25" xfId="55" applyFont="1" applyBorder="1">
      <alignment/>
      <protection/>
    </xf>
    <xf numFmtId="0" fontId="3" fillId="0" borderId="25" xfId="55" applyFont="1" applyBorder="1" applyAlignment="1">
      <alignment/>
      <protection/>
    </xf>
    <xf numFmtId="4" fontId="3" fillId="0" borderId="25" xfId="0" applyNumberFormat="1" applyFont="1" applyBorder="1" applyAlignment="1">
      <alignment/>
    </xf>
    <xf numFmtId="4" fontId="3" fillId="0" borderId="25" xfId="47" applyNumberFormat="1" applyFont="1" applyBorder="1" applyAlignment="1" applyProtection="1">
      <alignment/>
      <protection/>
    </xf>
    <xf numFmtId="0" fontId="0" fillId="0" borderId="0" xfId="0" applyBorder="1" applyAlignment="1">
      <alignment/>
    </xf>
    <xf numFmtId="4" fontId="6" fillId="0" borderId="0" xfId="0" applyNumberFormat="1" applyFont="1" applyAlignment="1">
      <alignment/>
    </xf>
    <xf numFmtId="0" fontId="2" fillId="35" borderId="10" xfId="0" applyFont="1" applyFill="1" applyBorder="1" applyAlignment="1">
      <alignment/>
    </xf>
    <xf numFmtId="182" fontId="1" fillId="35" borderId="10" xfId="0" applyNumberFormat="1" applyFont="1" applyFill="1" applyBorder="1" applyAlignment="1">
      <alignment horizontal="center"/>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0" fontId="3" fillId="0" borderId="10" xfId="55" applyFont="1" applyBorder="1" applyAlignment="1">
      <alignment horizontal="center" wrapText="1"/>
      <protection/>
    </xf>
    <xf numFmtId="0" fontId="3" fillId="0" borderId="10" xfId="55" applyFont="1" applyBorder="1" applyAlignment="1">
      <alignment horizontal="left"/>
      <protection/>
    </xf>
    <xf numFmtId="4" fontId="3" fillId="0" borderId="10" xfId="55" applyNumberFormat="1" applyFont="1" applyBorder="1" applyAlignment="1">
      <alignment wrapText="1"/>
      <protection/>
    </xf>
    <xf numFmtId="178" fontId="3" fillId="36" borderId="10" xfId="47" applyFont="1" applyFill="1" applyBorder="1" applyAlignment="1" applyProtection="1">
      <alignment horizontal="left"/>
      <protection/>
    </xf>
    <xf numFmtId="0" fontId="6" fillId="37" borderId="0" xfId="0" applyFont="1" applyFill="1" applyAlignment="1">
      <alignment/>
    </xf>
    <xf numFmtId="0" fontId="3" fillId="0" borderId="10" xfId="0" applyFont="1" applyFill="1" applyBorder="1" applyAlignment="1">
      <alignment horizontal="center" vertical="center"/>
    </xf>
    <xf numFmtId="183"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xf>
    <xf numFmtId="4" fontId="3" fillId="0" borderId="10" xfId="37" applyNumberFormat="1" applyFont="1" applyFill="1" applyBorder="1" applyAlignment="1" applyProtection="1">
      <alignment vertical="center"/>
      <protection/>
    </xf>
    <xf numFmtId="4" fontId="3" fillId="38" borderId="10" xfId="37" applyNumberFormat="1" applyFont="1" applyFill="1" applyBorder="1" applyAlignment="1" applyProtection="1">
      <alignment vertical="center"/>
      <protection/>
    </xf>
    <xf numFmtId="0" fontId="3" fillId="0" borderId="10" xfId="0" applyFont="1" applyFill="1" applyBorder="1" applyAlignment="1">
      <alignment horizontal="center" vertical="top"/>
    </xf>
    <xf numFmtId="4" fontId="3" fillId="34" borderId="10" xfId="55" applyNumberFormat="1" applyFont="1" applyFill="1" applyBorder="1" applyAlignment="1">
      <alignment wrapText="1"/>
      <protection/>
    </xf>
    <xf numFmtId="183" fontId="3" fillId="34" borderId="10" xfId="0" applyNumberFormat="1" applyFont="1" applyFill="1" applyBorder="1" applyAlignment="1">
      <alignment horizontal="center" vertical="center"/>
    </xf>
    <xf numFmtId="0" fontId="3" fillId="34" borderId="10" xfId="0" applyFont="1" applyFill="1" applyBorder="1" applyAlignment="1">
      <alignment horizontal="left"/>
    </xf>
    <xf numFmtId="0" fontId="3" fillId="34" borderId="10" xfId="0" applyFont="1" applyFill="1" applyBorder="1" applyAlignment="1">
      <alignment horizontal="left" vertical="center"/>
    </xf>
    <xf numFmtId="4" fontId="3" fillId="38" borderId="10" xfId="37" applyNumberFormat="1" applyFont="1" applyFill="1" applyBorder="1" applyAlignment="1" applyProtection="1">
      <alignment/>
      <protection/>
    </xf>
    <xf numFmtId="0" fontId="3" fillId="0" borderId="10" xfId="55" applyFont="1" applyFill="1" applyBorder="1" applyAlignment="1">
      <alignment horizontal="left" vertical="center"/>
      <protection/>
    </xf>
    <xf numFmtId="0" fontId="3" fillId="38" borderId="10" xfId="55" applyFont="1" applyFill="1" applyBorder="1" applyAlignment="1">
      <alignment vertical="center"/>
      <protection/>
    </xf>
    <xf numFmtId="183" fontId="3" fillId="38" borderId="10" xfId="0" applyNumberFormat="1" applyFont="1" applyFill="1" applyBorder="1" applyAlignment="1">
      <alignment horizontal="center" vertical="center"/>
    </xf>
    <xf numFmtId="0" fontId="3" fillId="38" borderId="10" xfId="0" applyFont="1" applyFill="1" applyBorder="1" applyAlignment="1">
      <alignment horizontal="left"/>
    </xf>
    <xf numFmtId="4" fontId="3" fillId="34" borderId="10" xfId="0" applyNumberFormat="1" applyFont="1" applyFill="1" applyBorder="1" applyAlignment="1">
      <alignment/>
    </xf>
    <xf numFmtId="0" fontId="3" fillId="0" borderId="10" xfId="55" applyFont="1" applyBorder="1" applyAlignment="1">
      <alignment vertical="center"/>
      <protection/>
    </xf>
    <xf numFmtId="183" fontId="3" fillId="38" borderId="10" xfId="55" applyNumberFormat="1" applyFont="1" applyFill="1" applyBorder="1" applyAlignment="1">
      <alignment horizontal="center" vertical="center"/>
      <protection/>
    </xf>
    <xf numFmtId="4" fontId="3" fillId="0" borderId="10" xfId="55" applyNumberFormat="1" applyFont="1" applyBorder="1" applyAlignment="1">
      <alignment vertical="center"/>
      <protection/>
    </xf>
    <xf numFmtId="183" fontId="3" fillId="0" borderId="10" xfId="55" applyNumberFormat="1" applyFont="1" applyBorder="1" applyAlignment="1">
      <alignment horizontal="center" vertical="center"/>
      <protection/>
    </xf>
    <xf numFmtId="4" fontId="9" fillId="0" borderId="10" xfId="55" applyNumberFormat="1" applyFont="1" applyBorder="1" applyAlignment="1">
      <alignment wrapText="1"/>
      <protection/>
    </xf>
    <xf numFmtId="0" fontId="3" fillId="38" borderId="10" xfId="0" applyFont="1" applyFill="1" applyBorder="1" applyAlignment="1">
      <alignment horizontal="left" vertical="center"/>
    </xf>
    <xf numFmtId="178" fontId="61" fillId="0" borderId="25" xfId="47" applyFont="1" applyBorder="1" applyAlignment="1">
      <alignment/>
    </xf>
    <xf numFmtId="178" fontId="12" fillId="0" borderId="10" xfId="47" applyFont="1" applyBorder="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xfId="49"/>
    <cellStyle name="Millares 3" xfId="50"/>
    <cellStyle name="Millares 4" xfId="51"/>
    <cellStyle name="Currency" xfId="52"/>
    <cellStyle name="Currency [0]" xfId="53"/>
    <cellStyle name="Neutral" xfId="54"/>
    <cellStyle name="Normal 2" xfId="55"/>
    <cellStyle name="Normal 3" xfId="56"/>
    <cellStyle name="Normal 4"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107"/>
  <sheetViews>
    <sheetView tabSelected="1" zoomScalePageLayoutView="0" workbookViewId="0" topLeftCell="A1">
      <selection activeCell="D15" sqref="D15"/>
    </sheetView>
  </sheetViews>
  <sheetFormatPr defaultColWidth="11.421875" defaultRowHeight="12.75"/>
  <cols>
    <col min="1" max="1" width="16.57421875" style="132" customWidth="1"/>
    <col min="2" max="2" width="18.421875" style="129" customWidth="1"/>
    <col min="3" max="3" width="42.28125" style="1" customWidth="1"/>
    <col min="4" max="4" width="66.00390625" style="1" customWidth="1"/>
    <col min="5" max="5" width="20.140625" style="133" customWidth="1"/>
    <col min="6" max="6" width="13.00390625" style="0" bestFit="1" customWidth="1"/>
    <col min="7" max="7" width="10.28125" style="0" customWidth="1"/>
    <col min="8" max="8" width="11.8515625" style="0" bestFit="1" customWidth="1"/>
    <col min="9" max="16384" width="9.140625" style="0" customWidth="1"/>
  </cols>
  <sheetData>
    <row r="1" spans="1:38" ht="24.75" customHeight="1">
      <c r="A1" s="130"/>
      <c r="B1" s="128"/>
      <c r="C1" s="66" t="s">
        <v>5</v>
      </c>
      <c r="D1" s="66"/>
      <c r="E1" s="13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24.75" customHeight="1">
      <c r="A2" s="130"/>
      <c r="B2" s="128"/>
      <c r="C2" s="66" t="s">
        <v>6</v>
      </c>
      <c r="D2" s="66"/>
      <c r="E2" s="13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24.75" customHeight="1">
      <c r="A3" s="130"/>
      <c r="B3" s="128"/>
      <c r="C3" s="66"/>
      <c r="D3" s="66"/>
      <c r="E3" s="131"/>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4.75" customHeight="1">
      <c r="A4" s="130"/>
      <c r="B4" s="128"/>
      <c r="C4" s="53" t="s">
        <v>7</v>
      </c>
      <c r="D4" s="66"/>
      <c r="E4" s="131"/>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24.75" customHeight="1">
      <c r="A5" s="130"/>
      <c r="B5" s="128"/>
      <c r="C5" s="66" t="s">
        <v>8</v>
      </c>
      <c r="D5" s="66"/>
      <c r="E5" s="13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row>
    <row r="6" spans="1:38" ht="24.75" customHeight="1">
      <c r="A6" s="130"/>
      <c r="B6" s="128"/>
      <c r="C6" s="66"/>
      <c r="D6" s="66"/>
      <c r="E6" s="131"/>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24.75" customHeight="1">
      <c r="A7" s="130"/>
      <c r="B7" s="128"/>
      <c r="C7" s="53" t="s">
        <v>59</v>
      </c>
      <c r="D7" s="53"/>
      <c r="E7" s="131"/>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24.75" customHeight="1">
      <c r="A8" s="130"/>
      <c r="B8" s="128"/>
      <c r="C8" s="53"/>
      <c r="D8" s="53"/>
      <c r="E8" s="131"/>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24" customHeight="1">
      <c r="A9" s="143" t="s">
        <v>0</v>
      </c>
      <c r="B9" s="144" t="s">
        <v>1</v>
      </c>
      <c r="C9" s="145" t="s">
        <v>2</v>
      </c>
      <c r="D9" s="145" t="s">
        <v>3</v>
      </c>
      <c r="E9" s="146" t="s">
        <v>4</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24" customHeight="1">
      <c r="A10" s="152">
        <v>19891</v>
      </c>
      <c r="B10" s="153">
        <v>43468</v>
      </c>
      <c r="C10" s="154" t="s">
        <v>60</v>
      </c>
      <c r="D10" s="154" t="s">
        <v>61</v>
      </c>
      <c r="E10" s="155">
        <v>8702</v>
      </c>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row>
    <row r="11" spans="1:38" ht="24" customHeight="1">
      <c r="A11" s="152">
        <v>19892</v>
      </c>
      <c r="B11" s="153">
        <v>43468</v>
      </c>
      <c r="C11" s="154" t="s">
        <v>45</v>
      </c>
      <c r="D11" s="154" t="s">
        <v>62</v>
      </c>
      <c r="E11" s="155">
        <v>25000</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row>
    <row r="12" spans="1:38" ht="24" customHeight="1">
      <c r="A12" s="152" t="s">
        <v>63</v>
      </c>
      <c r="B12" s="153">
        <v>43468</v>
      </c>
      <c r="C12" s="154" t="s">
        <v>57</v>
      </c>
      <c r="D12" s="154" t="s">
        <v>64</v>
      </c>
      <c r="E12" s="155">
        <v>31270</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row>
    <row r="13" spans="1:38" ht="24" customHeight="1">
      <c r="A13" s="152">
        <v>19893</v>
      </c>
      <c r="B13" s="153">
        <v>43469</v>
      </c>
      <c r="C13" s="154" t="s">
        <v>65</v>
      </c>
      <c r="D13" s="154" t="s">
        <v>66</v>
      </c>
      <c r="E13" s="155">
        <v>19590.05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row>
    <row r="14" spans="1:38" ht="24" customHeight="1">
      <c r="A14" s="152">
        <v>19894</v>
      </c>
      <c r="B14" s="153">
        <v>43469</v>
      </c>
      <c r="C14" s="154" t="s">
        <v>67</v>
      </c>
      <c r="D14" s="154" t="s">
        <v>68</v>
      </c>
      <c r="E14" s="155">
        <v>2680</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1:38" ht="24" customHeight="1">
      <c r="A15" s="152">
        <v>19895</v>
      </c>
      <c r="B15" s="153">
        <v>43469</v>
      </c>
      <c r="C15" s="154" t="s">
        <v>42</v>
      </c>
      <c r="D15" s="154" t="s">
        <v>69</v>
      </c>
      <c r="E15" s="155">
        <v>3399.99</v>
      </c>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row>
    <row r="16" spans="1:38" ht="24" customHeight="1">
      <c r="A16" s="152">
        <f>A15+1</f>
        <v>19896</v>
      </c>
      <c r="B16" s="153">
        <v>43469</v>
      </c>
      <c r="C16" s="154" t="s">
        <v>70</v>
      </c>
      <c r="D16" s="154" t="s">
        <v>71</v>
      </c>
      <c r="E16" s="155">
        <v>19147.85</v>
      </c>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row>
    <row r="17" spans="1:38" ht="24" customHeight="1">
      <c r="A17" s="152">
        <f aca="true" t="shared" si="0" ref="A17:A41">A16+1</f>
        <v>19897</v>
      </c>
      <c r="B17" s="153">
        <v>43469</v>
      </c>
      <c r="C17" s="154" t="s">
        <v>40</v>
      </c>
      <c r="D17" s="154" t="s">
        <v>72</v>
      </c>
      <c r="E17" s="155">
        <v>183097.45</v>
      </c>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row>
    <row r="18" spans="1:38" ht="24" customHeight="1">
      <c r="A18" s="152">
        <f t="shared" si="0"/>
        <v>19898</v>
      </c>
      <c r="B18" s="153">
        <v>43469</v>
      </c>
      <c r="C18" s="154" t="s">
        <v>73</v>
      </c>
      <c r="D18" s="154" t="s">
        <v>74</v>
      </c>
      <c r="E18" s="155">
        <v>2450</v>
      </c>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row>
    <row r="19" spans="1:38" ht="24" customHeight="1">
      <c r="A19" s="152">
        <f t="shared" si="0"/>
        <v>19899</v>
      </c>
      <c r="B19" s="153">
        <v>43469</v>
      </c>
      <c r="C19" s="154" t="s">
        <v>51</v>
      </c>
      <c r="D19" s="154" t="s">
        <v>75</v>
      </c>
      <c r="E19" s="155">
        <v>300</v>
      </c>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row>
    <row r="20" spans="1:38" ht="24" customHeight="1">
      <c r="A20" s="152">
        <f t="shared" si="0"/>
        <v>19900</v>
      </c>
      <c r="B20" s="153">
        <v>43469</v>
      </c>
      <c r="C20" s="154" t="s">
        <v>50</v>
      </c>
      <c r="D20" s="154" t="s">
        <v>76</v>
      </c>
      <c r="E20" s="155">
        <v>43505</v>
      </c>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row>
    <row r="21" spans="1:38" ht="24" customHeight="1">
      <c r="A21" s="152">
        <f t="shared" si="0"/>
        <v>19901</v>
      </c>
      <c r="B21" s="153">
        <v>43469</v>
      </c>
      <c r="C21" s="154" t="s">
        <v>77</v>
      </c>
      <c r="D21" s="154" t="s">
        <v>78</v>
      </c>
      <c r="E21" s="155">
        <v>2350</v>
      </c>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row>
    <row r="22" spans="1:38" ht="24" customHeight="1">
      <c r="A22" s="152">
        <f t="shared" si="0"/>
        <v>19902</v>
      </c>
      <c r="B22" s="153">
        <v>43469</v>
      </c>
      <c r="C22" s="154" t="s">
        <v>79</v>
      </c>
      <c r="D22" s="154" t="s">
        <v>80</v>
      </c>
      <c r="E22" s="155">
        <v>6788.88</v>
      </c>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row>
    <row r="23" spans="1:38" ht="24" customHeight="1">
      <c r="A23" s="152">
        <f t="shared" si="0"/>
        <v>19903</v>
      </c>
      <c r="B23" s="153">
        <v>43469</v>
      </c>
      <c r="C23" s="154" t="s">
        <v>47</v>
      </c>
      <c r="D23" s="154" t="s">
        <v>81</v>
      </c>
      <c r="E23" s="155">
        <v>552.5</v>
      </c>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row>
    <row r="24" spans="1:38" ht="24" customHeight="1">
      <c r="A24" s="152">
        <f t="shared" si="0"/>
        <v>19904</v>
      </c>
      <c r="B24" s="153">
        <v>43469</v>
      </c>
      <c r="C24" s="154" t="s">
        <v>52</v>
      </c>
      <c r="D24" s="154" t="s">
        <v>82</v>
      </c>
      <c r="E24" s="155">
        <v>2000</v>
      </c>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row>
    <row r="25" spans="1:38" ht="24" customHeight="1">
      <c r="A25" s="152">
        <f t="shared" si="0"/>
        <v>19905</v>
      </c>
      <c r="B25" s="153">
        <v>43469</v>
      </c>
      <c r="C25" s="154" t="s">
        <v>46</v>
      </c>
      <c r="D25" s="154" t="s">
        <v>83</v>
      </c>
      <c r="E25" s="155">
        <v>1080</v>
      </c>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1:38" ht="24" customHeight="1">
      <c r="A26" s="152">
        <f>A25+1</f>
        <v>19906</v>
      </c>
      <c r="B26" s="153">
        <v>43469</v>
      </c>
      <c r="C26" s="154" t="s">
        <v>38</v>
      </c>
      <c r="D26" s="154" t="s">
        <v>84</v>
      </c>
      <c r="E26" s="155">
        <v>10000</v>
      </c>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1:38" ht="24" customHeight="1">
      <c r="A27" s="152">
        <f t="shared" si="0"/>
        <v>19907</v>
      </c>
      <c r="B27" s="153">
        <v>43469</v>
      </c>
      <c r="C27" s="154" t="s">
        <v>53</v>
      </c>
      <c r="D27" s="154" t="s">
        <v>85</v>
      </c>
      <c r="E27" s="155">
        <v>7781</v>
      </c>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row>
    <row r="28" spans="1:38" ht="24" customHeight="1">
      <c r="A28" s="152">
        <f t="shared" si="0"/>
        <v>19908</v>
      </c>
      <c r="B28" s="153">
        <v>43469</v>
      </c>
      <c r="C28" s="154" t="s">
        <v>86</v>
      </c>
      <c r="D28" s="154" t="s">
        <v>87</v>
      </c>
      <c r="E28" s="155">
        <v>3177.92</v>
      </c>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row>
    <row r="29" spans="1:38" ht="24" customHeight="1">
      <c r="A29" s="152">
        <f t="shared" si="0"/>
        <v>19909</v>
      </c>
      <c r="B29" s="153">
        <v>43469</v>
      </c>
      <c r="C29" s="154" t="s">
        <v>86</v>
      </c>
      <c r="D29" s="154" t="s">
        <v>88</v>
      </c>
      <c r="E29" s="155">
        <v>3000</v>
      </c>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row>
    <row r="30" spans="1:38" ht="24" customHeight="1">
      <c r="A30" s="152">
        <f t="shared" si="0"/>
        <v>19910</v>
      </c>
      <c r="B30" s="153">
        <v>43469</v>
      </c>
      <c r="C30" s="154" t="s">
        <v>43</v>
      </c>
      <c r="D30" s="154" t="s">
        <v>89</v>
      </c>
      <c r="E30" s="156">
        <v>1500</v>
      </c>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row>
    <row r="31" spans="1:38" ht="24" customHeight="1">
      <c r="A31" s="152">
        <f t="shared" si="0"/>
        <v>19911</v>
      </c>
      <c r="B31" s="153">
        <v>43469</v>
      </c>
      <c r="C31" s="154" t="s">
        <v>90</v>
      </c>
      <c r="D31" s="154" t="s">
        <v>91</v>
      </c>
      <c r="E31" s="156">
        <v>1500</v>
      </c>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row>
    <row r="32" spans="1:38" ht="24" customHeight="1">
      <c r="A32" s="152">
        <f t="shared" si="0"/>
        <v>19912</v>
      </c>
      <c r="B32" s="153">
        <v>43469</v>
      </c>
      <c r="C32" s="154" t="s">
        <v>86</v>
      </c>
      <c r="D32" s="154" t="s">
        <v>92</v>
      </c>
      <c r="E32" s="156">
        <v>2460.17</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1:38" ht="24" customHeight="1">
      <c r="A33" s="152">
        <v>19913</v>
      </c>
      <c r="B33" s="153">
        <v>43473</v>
      </c>
      <c r="C33" s="154" t="s">
        <v>54</v>
      </c>
      <c r="D33" s="154" t="s">
        <v>93</v>
      </c>
      <c r="E33" s="156">
        <v>6400</v>
      </c>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row>
    <row r="34" spans="1:38" ht="24" customHeight="1">
      <c r="A34" s="152">
        <f t="shared" si="0"/>
        <v>19914</v>
      </c>
      <c r="B34" s="153">
        <v>43473</v>
      </c>
      <c r="C34" s="154" t="s">
        <v>54</v>
      </c>
      <c r="D34" s="154" t="s">
        <v>94</v>
      </c>
      <c r="E34" s="156">
        <v>7688.3</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row>
    <row r="35" spans="1:38" ht="24" customHeight="1">
      <c r="A35" s="152">
        <f t="shared" si="0"/>
        <v>19915</v>
      </c>
      <c r="B35" s="153">
        <v>43475</v>
      </c>
      <c r="C35" s="154" t="s">
        <v>95</v>
      </c>
      <c r="D35" s="154" t="s">
        <v>96</v>
      </c>
      <c r="E35" s="156">
        <v>11711</v>
      </c>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1:38" ht="24" customHeight="1">
      <c r="A36" s="152">
        <f t="shared" si="0"/>
        <v>19916</v>
      </c>
      <c r="B36" s="153">
        <v>43475</v>
      </c>
      <c r="C36" s="154" t="s">
        <v>73</v>
      </c>
      <c r="D36" s="154" t="s">
        <v>97</v>
      </c>
      <c r="E36" s="156">
        <v>3000</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spans="1:38" ht="24" customHeight="1">
      <c r="A37" s="152">
        <f t="shared" si="0"/>
        <v>19917</v>
      </c>
      <c r="B37" s="153">
        <v>43475</v>
      </c>
      <c r="C37" s="154" t="s">
        <v>98</v>
      </c>
      <c r="D37" s="154" t="s">
        <v>99</v>
      </c>
      <c r="E37" s="156">
        <v>6450</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row>
    <row r="38" spans="1:38" ht="24" customHeight="1">
      <c r="A38" s="152">
        <f t="shared" si="0"/>
        <v>19918</v>
      </c>
      <c r="B38" s="153">
        <v>43476</v>
      </c>
      <c r="C38" s="154" t="s">
        <v>49</v>
      </c>
      <c r="D38" s="154" t="s">
        <v>100</v>
      </c>
      <c r="E38" s="156">
        <v>30000</v>
      </c>
      <c r="F38" s="67"/>
      <c r="G38" s="67"/>
      <c r="H38" s="67"/>
      <c r="I38" s="67"/>
      <c r="J38" s="67"/>
      <c r="K38" s="52"/>
      <c r="L38" s="52"/>
      <c r="M38" s="52"/>
      <c r="N38" s="52"/>
      <c r="O38" s="52"/>
      <c r="P38" s="52"/>
      <c r="Q38" s="52"/>
      <c r="R38" s="52"/>
      <c r="S38" s="52"/>
      <c r="T38" s="52"/>
      <c r="U38" s="52"/>
      <c r="V38" s="52"/>
      <c r="W38" s="52"/>
      <c r="X38" s="52"/>
      <c r="Y38" s="67"/>
      <c r="Z38" s="67"/>
      <c r="AA38" s="67"/>
      <c r="AB38" s="67"/>
      <c r="AC38" s="67"/>
      <c r="AD38" s="67"/>
      <c r="AE38" s="67"/>
      <c r="AF38" s="67"/>
      <c r="AG38" s="67"/>
      <c r="AH38" s="67"/>
      <c r="AI38" s="67"/>
      <c r="AJ38" s="67"/>
      <c r="AK38" s="67"/>
      <c r="AL38" s="67"/>
    </row>
    <row r="39" spans="1:38" ht="24" customHeight="1">
      <c r="A39" s="152">
        <f t="shared" si="0"/>
        <v>19919</v>
      </c>
      <c r="B39" s="153">
        <v>43479</v>
      </c>
      <c r="C39" s="154" t="s">
        <v>39</v>
      </c>
      <c r="D39" s="154" t="s">
        <v>101</v>
      </c>
      <c r="E39" s="156">
        <v>6000</v>
      </c>
      <c r="F39" s="67"/>
      <c r="G39" s="67"/>
      <c r="H39" s="67"/>
      <c r="I39" s="67"/>
      <c r="J39" s="67"/>
      <c r="K39" s="52"/>
      <c r="L39" s="52"/>
      <c r="M39" s="52"/>
      <c r="N39" s="52"/>
      <c r="O39" s="52"/>
      <c r="P39" s="52"/>
      <c r="Q39" s="52"/>
      <c r="R39" s="52"/>
      <c r="S39" s="52"/>
      <c r="T39" s="52"/>
      <c r="U39" s="52"/>
      <c r="V39" s="52"/>
      <c r="W39" s="52"/>
      <c r="X39" s="52"/>
      <c r="Y39" s="67"/>
      <c r="Z39" s="67"/>
      <c r="AA39" s="67"/>
      <c r="AB39" s="67"/>
      <c r="AC39" s="67"/>
      <c r="AD39" s="67"/>
      <c r="AE39" s="67"/>
      <c r="AF39" s="67"/>
      <c r="AG39" s="67"/>
      <c r="AH39" s="67"/>
      <c r="AI39" s="67"/>
      <c r="AJ39" s="67"/>
      <c r="AK39" s="67"/>
      <c r="AL39" s="67"/>
    </row>
    <row r="40" spans="1:38" ht="24" customHeight="1">
      <c r="A40" s="152">
        <f t="shared" si="0"/>
        <v>19920</v>
      </c>
      <c r="B40" s="153">
        <v>43479</v>
      </c>
      <c r="C40" s="154" t="s">
        <v>48</v>
      </c>
      <c r="D40" s="154" t="s">
        <v>102</v>
      </c>
      <c r="E40" s="156">
        <v>0</v>
      </c>
      <c r="F40" s="67"/>
      <c r="G40" s="67"/>
      <c r="H40" s="67"/>
      <c r="I40" s="67"/>
      <c r="J40" s="67"/>
      <c r="K40" s="52"/>
      <c r="L40" s="52"/>
      <c r="M40" s="52"/>
      <c r="N40" s="52"/>
      <c r="O40" s="52"/>
      <c r="P40" s="52"/>
      <c r="Q40" s="52"/>
      <c r="R40" s="52"/>
      <c r="S40" s="52"/>
      <c r="T40" s="52"/>
      <c r="U40" s="52"/>
      <c r="V40" s="52"/>
      <c r="W40" s="52"/>
      <c r="X40" s="52"/>
      <c r="Y40" s="67"/>
      <c r="Z40" s="67"/>
      <c r="AA40" s="67"/>
      <c r="AB40" s="67"/>
      <c r="AC40" s="67"/>
      <c r="AD40" s="67"/>
      <c r="AE40" s="67"/>
      <c r="AF40" s="67"/>
      <c r="AG40" s="67"/>
      <c r="AH40" s="67"/>
      <c r="AI40" s="67"/>
      <c r="AJ40" s="67"/>
      <c r="AK40" s="67"/>
      <c r="AL40" s="67"/>
    </row>
    <row r="41" spans="1:38" ht="24" customHeight="1">
      <c r="A41" s="152">
        <f t="shared" si="0"/>
        <v>19921</v>
      </c>
      <c r="B41" s="153">
        <v>43479</v>
      </c>
      <c r="C41" s="154" t="s">
        <v>48</v>
      </c>
      <c r="D41" s="154" t="s">
        <v>103</v>
      </c>
      <c r="E41" s="156">
        <v>17150</v>
      </c>
      <c r="F41" s="67"/>
      <c r="G41" s="67"/>
      <c r="H41" s="67"/>
      <c r="I41" s="67"/>
      <c r="J41" s="67"/>
      <c r="K41" s="52"/>
      <c r="L41" s="52"/>
      <c r="M41" s="52"/>
      <c r="N41" s="52"/>
      <c r="O41" s="52"/>
      <c r="P41" s="52"/>
      <c r="Q41" s="52"/>
      <c r="R41" s="52"/>
      <c r="S41" s="52"/>
      <c r="T41" s="52"/>
      <c r="U41" s="52"/>
      <c r="V41" s="52"/>
      <c r="W41" s="52"/>
      <c r="X41" s="52"/>
      <c r="Y41" s="67"/>
      <c r="Z41" s="67"/>
      <c r="AA41" s="67"/>
      <c r="AB41" s="67"/>
      <c r="AC41" s="67"/>
      <c r="AD41" s="67"/>
      <c r="AE41" s="67"/>
      <c r="AF41" s="67"/>
      <c r="AG41" s="67"/>
      <c r="AH41" s="67"/>
      <c r="AI41" s="67"/>
      <c r="AJ41" s="67"/>
      <c r="AK41" s="67"/>
      <c r="AL41" s="67"/>
    </row>
    <row r="42" spans="1:38" ht="24" customHeight="1">
      <c r="A42" s="157">
        <v>19922</v>
      </c>
      <c r="B42" s="153" t="s">
        <v>104</v>
      </c>
      <c r="C42" s="154" t="s">
        <v>41</v>
      </c>
      <c r="D42" s="154" t="s">
        <v>105</v>
      </c>
      <c r="E42" s="158">
        <v>8660</v>
      </c>
      <c r="F42" s="67"/>
      <c r="G42" s="67"/>
      <c r="H42" s="67"/>
      <c r="I42" s="67"/>
      <c r="J42" s="67"/>
      <c r="K42" s="52"/>
      <c r="L42" s="52"/>
      <c r="M42" s="52"/>
      <c r="N42" s="52"/>
      <c r="O42" s="52"/>
      <c r="P42" s="52"/>
      <c r="Q42" s="52"/>
      <c r="R42" s="52"/>
      <c r="S42" s="52"/>
      <c r="T42" s="52"/>
      <c r="U42" s="52"/>
      <c r="V42" s="52"/>
      <c r="W42" s="52"/>
      <c r="X42" s="52"/>
      <c r="Y42" s="67"/>
      <c r="Z42" s="67"/>
      <c r="AA42" s="67"/>
      <c r="AB42" s="67"/>
      <c r="AC42" s="67"/>
      <c r="AD42" s="67"/>
      <c r="AE42" s="67"/>
      <c r="AF42" s="67"/>
      <c r="AG42" s="67"/>
      <c r="AH42" s="67"/>
      <c r="AI42" s="67"/>
      <c r="AJ42" s="67"/>
      <c r="AK42" s="67"/>
      <c r="AL42" s="67"/>
    </row>
    <row r="43" spans="1:38" ht="24" customHeight="1">
      <c r="A43" s="157">
        <f aca="true" t="shared" si="1" ref="A43:A54">A42+1</f>
        <v>19923</v>
      </c>
      <c r="B43" s="159">
        <v>43489</v>
      </c>
      <c r="C43" s="160" t="s">
        <v>106</v>
      </c>
      <c r="D43" s="161" t="s">
        <v>107</v>
      </c>
      <c r="E43" s="162">
        <v>49754.72</v>
      </c>
      <c r="F43" s="67"/>
      <c r="G43" s="67"/>
      <c r="H43" s="67"/>
      <c r="I43" s="67"/>
      <c r="J43" s="67"/>
      <c r="K43" s="52"/>
      <c r="L43" s="52"/>
      <c r="M43" s="52"/>
      <c r="N43" s="52"/>
      <c r="O43" s="52"/>
      <c r="P43" s="52"/>
      <c r="Q43" s="52"/>
      <c r="R43" s="52"/>
      <c r="S43" s="52"/>
      <c r="T43" s="52"/>
      <c r="U43" s="52"/>
      <c r="V43" s="52"/>
      <c r="W43" s="52"/>
      <c r="X43" s="52"/>
      <c r="Y43" s="67"/>
      <c r="Z43" s="67"/>
      <c r="AA43" s="67"/>
      <c r="AB43" s="67"/>
      <c r="AC43" s="67"/>
      <c r="AD43" s="67"/>
      <c r="AE43" s="67"/>
      <c r="AF43" s="67"/>
      <c r="AG43" s="67"/>
      <c r="AH43" s="67"/>
      <c r="AI43" s="67"/>
      <c r="AJ43" s="67"/>
      <c r="AK43" s="67"/>
      <c r="AL43" s="67"/>
    </row>
    <row r="44" spans="1:38" ht="24" customHeight="1">
      <c r="A44" s="157">
        <f t="shared" si="1"/>
        <v>19924</v>
      </c>
      <c r="B44" s="159">
        <v>43489</v>
      </c>
      <c r="C44" s="160" t="s">
        <v>41</v>
      </c>
      <c r="D44" s="163" t="s">
        <v>108</v>
      </c>
      <c r="E44" s="162">
        <v>2361</v>
      </c>
      <c r="F44" s="67"/>
      <c r="G44" s="67"/>
      <c r="H44" s="67"/>
      <c r="I44" s="67"/>
      <c r="J44" s="67"/>
      <c r="K44" s="52"/>
      <c r="L44" s="52"/>
      <c r="M44" s="52"/>
      <c r="N44" s="52"/>
      <c r="O44" s="52"/>
      <c r="P44" s="52"/>
      <c r="Q44" s="52"/>
      <c r="R44" s="52"/>
      <c r="S44" s="52"/>
      <c r="T44" s="52"/>
      <c r="U44" s="52"/>
      <c r="V44" s="52"/>
      <c r="W44" s="52"/>
      <c r="X44" s="52"/>
      <c r="Y44" s="67"/>
      <c r="Z44" s="67"/>
      <c r="AA44" s="67"/>
      <c r="AB44" s="67"/>
      <c r="AC44" s="67"/>
      <c r="AD44" s="67"/>
      <c r="AE44" s="67"/>
      <c r="AF44" s="67"/>
      <c r="AG44" s="67"/>
      <c r="AH44" s="67"/>
      <c r="AI44" s="67"/>
      <c r="AJ44" s="67"/>
      <c r="AK44" s="67"/>
      <c r="AL44" s="67"/>
    </row>
    <row r="45" spans="1:38" ht="24" customHeight="1">
      <c r="A45" s="157">
        <f t="shared" si="1"/>
        <v>19925</v>
      </c>
      <c r="B45" s="159">
        <v>43493</v>
      </c>
      <c r="C45" s="160" t="s">
        <v>109</v>
      </c>
      <c r="D45" s="164" t="s">
        <v>110</v>
      </c>
      <c r="E45" s="162">
        <v>10989</v>
      </c>
      <c r="F45" s="67"/>
      <c r="G45" s="67"/>
      <c r="H45" s="67"/>
      <c r="I45" s="67"/>
      <c r="J45" s="67"/>
      <c r="K45" s="52"/>
      <c r="L45" s="52"/>
      <c r="M45" s="52"/>
      <c r="N45" s="52"/>
      <c r="O45" s="52"/>
      <c r="P45" s="52"/>
      <c r="Q45" s="52"/>
      <c r="R45" s="52"/>
      <c r="S45" s="52"/>
      <c r="T45" s="52"/>
      <c r="U45" s="52"/>
      <c r="V45" s="52"/>
      <c r="W45" s="52"/>
      <c r="X45" s="52"/>
      <c r="Y45" s="67"/>
      <c r="Z45" s="67"/>
      <c r="AA45" s="67"/>
      <c r="AB45" s="67"/>
      <c r="AC45" s="67"/>
      <c r="AD45" s="67"/>
      <c r="AE45" s="67"/>
      <c r="AF45" s="67"/>
      <c r="AG45" s="67"/>
      <c r="AH45" s="67"/>
      <c r="AI45" s="67"/>
      <c r="AJ45" s="67"/>
      <c r="AK45" s="67"/>
      <c r="AL45" s="67"/>
    </row>
    <row r="46" spans="1:38" ht="24" customHeight="1">
      <c r="A46" s="157">
        <f t="shared" si="1"/>
        <v>19926</v>
      </c>
      <c r="B46" s="159">
        <v>43493</v>
      </c>
      <c r="C46" s="160" t="s">
        <v>111</v>
      </c>
      <c r="D46" s="164" t="s">
        <v>112</v>
      </c>
      <c r="E46" s="162">
        <v>3085.4</v>
      </c>
      <c r="F46" s="67"/>
      <c r="G46" s="67"/>
      <c r="H46" s="67"/>
      <c r="I46" s="67"/>
      <c r="J46" s="67"/>
      <c r="K46" s="52"/>
      <c r="L46" s="52"/>
      <c r="M46" s="52"/>
      <c r="N46" s="52"/>
      <c r="O46" s="52"/>
      <c r="P46" s="52"/>
      <c r="Q46" s="52"/>
      <c r="R46" s="52"/>
      <c r="S46" s="52"/>
      <c r="T46" s="52"/>
      <c r="U46" s="52"/>
      <c r="V46" s="52"/>
      <c r="W46" s="52"/>
      <c r="X46" s="52"/>
      <c r="Y46" s="67"/>
      <c r="Z46" s="67"/>
      <c r="AA46" s="67"/>
      <c r="AB46" s="67"/>
      <c r="AC46" s="67"/>
      <c r="AD46" s="67"/>
      <c r="AE46" s="67"/>
      <c r="AF46" s="67"/>
      <c r="AG46" s="67"/>
      <c r="AH46" s="67"/>
      <c r="AI46" s="67"/>
      <c r="AJ46" s="67"/>
      <c r="AK46" s="67"/>
      <c r="AL46" s="67"/>
    </row>
    <row r="47" spans="1:38" ht="24" customHeight="1">
      <c r="A47" s="157">
        <f t="shared" si="1"/>
        <v>19927</v>
      </c>
      <c r="B47" s="159">
        <v>43493</v>
      </c>
      <c r="C47" s="160" t="s">
        <v>54</v>
      </c>
      <c r="D47" s="164" t="s">
        <v>113</v>
      </c>
      <c r="E47" s="162">
        <v>45900</v>
      </c>
      <c r="F47" s="67"/>
      <c r="G47" s="67"/>
      <c r="H47" s="67"/>
      <c r="I47" s="67"/>
      <c r="J47" s="67"/>
      <c r="K47" s="52"/>
      <c r="L47" s="52"/>
      <c r="M47" s="52"/>
      <c r="N47" s="52"/>
      <c r="O47" s="52"/>
      <c r="P47" s="52"/>
      <c r="Q47" s="52"/>
      <c r="R47" s="52"/>
      <c r="S47" s="52"/>
      <c r="T47" s="52"/>
      <c r="U47" s="52"/>
      <c r="V47" s="52"/>
      <c r="W47" s="52"/>
      <c r="X47" s="52"/>
      <c r="Y47" s="67"/>
      <c r="Z47" s="67"/>
      <c r="AA47" s="67"/>
      <c r="AB47" s="67"/>
      <c r="AC47" s="67"/>
      <c r="AD47" s="67"/>
      <c r="AE47" s="67"/>
      <c r="AF47" s="67"/>
      <c r="AG47" s="67"/>
      <c r="AH47" s="67"/>
      <c r="AI47" s="67"/>
      <c r="AJ47" s="67"/>
      <c r="AK47" s="67"/>
      <c r="AL47" s="67"/>
    </row>
    <row r="48" spans="1:38" ht="24" customHeight="1">
      <c r="A48" s="157">
        <f t="shared" si="1"/>
        <v>19928</v>
      </c>
      <c r="B48" s="159">
        <v>43493</v>
      </c>
      <c r="C48" s="160" t="s">
        <v>55</v>
      </c>
      <c r="D48" s="164" t="s">
        <v>113</v>
      </c>
      <c r="E48" s="162">
        <v>45900</v>
      </c>
      <c r="F48" s="67"/>
      <c r="G48" s="67"/>
      <c r="H48" s="67"/>
      <c r="I48" s="67"/>
      <c r="J48" s="67"/>
      <c r="K48" s="52"/>
      <c r="L48" s="52"/>
      <c r="M48" s="52"/>
      <c r="N48" s="52"/>
      <c r="O48" s="52"/>
      <c r="P48" s="52"/>
      <c r="Q48" s="52"/>
      <c r="R48" s="52"/>
      <c r="S48" s="52"/>
      <c r="T48" s="52"/>
      <c r="U48" s="52"/>
      <c r="V48" s="52"/>
      <c r="W48" s="52"/>
      <c r="X48" s="52"/>
      <c r="Y48" s="67"/>
      <c r="Z48" s="67"/>
      <c r="AA48" s="67"/>
      <c r="AB48" s="67"/>
      <c r="AC48" s="67"/>
      <c r="AD48" s="67"/>
      <c r="AE48" s="67"/>
      <c r="AF48" s="67"/>
      <c r="AG48" s="67"/>
      <c r="AH48" s="67"/>
      <c r="AI48" s="67"/>
      <c r="AJ48" s="67"/>
      <c r="AK48" s="67"/>
      <c r="AL48" s="67"/>
    </row>
    <row r="49" spans="1:38" ht="24" customHeight="1">
      <c r="A49" s="157">
        <f t="shared" si="1"/>
        <v>19929</v>
      </c>
      <c r="B49" s="165">
        <v>43493</v>
      </c>
      <c r="C49" s="160" t="s">
        <v>41</v>
      </c>
      <c r="D49" s="164" t="s">
        <v>113</v>
      </c>
      <c r="E49" s="162">
        <v>54000</v>
      </c>
      <c r="F49" s="67"/>
      <c r="G49" s="67"/>
      <c r="H49" s="67"/>
      <c r="I49" s="67"/>
      <c r="J49" s="67"/>
      <c r="K49" s="52"/>
      <c r="L49" s="52"/>
      <c r="M49" s="52"/>
      <c r="N49" s="52"/>
      <c r="O49" s="52"/>
      <c r="P49" s="52"/>
      <c r="Q49" s="52"/>
      <c r="R49" s="52"/>
      <c r="S49" s="52"/>
      <c r="T49" s="52"/>
      <c r="U49" s="52"/>
      <c r="V49" s="52"/>
      <c r="W49" s="52"/>
      <c r="X49" s="52"/>
      <c r="Y49" s="67"/>
      <c r="Z49" s="67"/>
      <c r="AA49" s="67"/>
      <c r="AB49" s="67"/>
      <c r="AC49" s="67"/>
      <c r="AD49" s="67"/>
      <c r="AE49" s="67"/>
      <c r="AF49" s="67"/>
      <c r="AG49" s="67"/>
      <c r="AH49" s="67"/>
      <c r="AI49" s="67"/>
      <c r="AJ49" s="67"/>
      <c r="AK49" s="67"/>
      <c r="AL49" s="67"/>
    </row>
    <row r="50" spans="1:38" ht="24" customHeight="1">
      <c r="A50" s="157">
        <f t="shared" si="1"/>
        <v>19930</v>
      </c>
      <c r="B50" s="165">
        <v>43493</v>
      </c>
      <c r="C50" s="160" t="s">
        <v>39</v>
      </c>
      <c r="D50" s="164" t="s">
        <v>114</v>
      </c>
      <c r="E50" s="162">
        <v>67500</v>
      </c>
      <c r="F50" s="67"/>
      <c r="G50" s="67"/>
      <c r="H50" s="67"/>
      <c r="I50" s="67"/>
      <c r="J50" s="67"/>
      <c r="K50" s="52"/>
      <c r="L50" s="52"/>
      <c r="M50" s="52"/>
      <c r="N50" s="52"/>
      <c r="O50" s="52"/>
      <c r="P50" s="52"/>
      <c r="Q50" s="52"/>
      <c r="R50" s="52"/>
      <c r="S50" s="52"/>
      <c r="T50" s="52"/>
      <c r="U50" s="52"/>
      <c r="V50" s="52"/>
      <c r="W50" s="52"/>
      <c r="X50" s="52"/>
      <c r="Y50" s="67"/>
      <c r="Z50" s="67"/>
      <c r="AA50" s="67"/>
      <c r="AB50" s="67"/>
      <c r="AC50" s="67"/>
      <c r="AD50" s="67"/>
      <c r="AE50" s="67"/>
      <c r="AF50" s="67"/>
      <c r="AG50" s="67"/>
      <c r="AH50" s="67"/>
      <c r="AI50" s="67"/>
      <c r="AJ50" s="67"/>
      <c r="AK50" s="67"/>
      <c r="AL50" s="67"/>
    </row>
    <row r="51" spans="1:38" ht="24" customHeight="1">
      <c r="A51" s="157">
        <f t="shared" si="1"/>
        <v>19931</v>
      </c>
      <c r="B51" s="165">
        <v>43493</v>
      </c>
      <c r="C51" s="160" t="s">
        <v>39</v>
      </c>
      <c r="D51" s="164" t="s">
        <v>115</v>
      </c>
      <c r="E51" s="162">
        <v>45900</v>
      </c>
      <c r="F51" s="67"/>
      <c r="G51" s="67"/>
      <c r="H51" s="67"/>
      <c r="I51" s="67"/>
      <c r="J51" s="67"/>
      <c r="K51" s="52"/>
      <c r="L51" s="52"/>
      <c r="M51" s="52"/>
      <c r="N51" s="52"/>
      <c r="O51" s="52"/>
      <c r="P51" s="52"/>
      <c r="Q51" s="52"/>
      <c r="R51" s="52"/>
      <c r="S51" s="52"/>
      <c r="T51" s="52"/>
      <c r="U51" s="52"/>
      <c r="V51" s="52"/>
      <c r="W51" s="52"/>
      <c r="X51" s="52"/>
      <c r="Y51" s="67"/>
      <c r="Z51" s="67"/>
      <c r="AA51" s="67"/>
      <c r="AB51" s="67"/>
      <c r="AC51" s="67"/>
      <c r="AD51" s="67"/>
      <c r="AE51" s="67"/>
      <c r="AF51" s="67"/>
      <c r="AG51" s="67"/>
      <c r="AH51" s="67"/>
      <c r="AI51" s="67"/>
      <c r="AJ51" s="67"/>
      <c r="AK51" s="67"/>
      <c r="AL51" s="67"/>
    </row>
    <row r="52" spans="1:38" ht="24" customHeight="1">
      <c r="A52" s="157">
        <f t="shared" si="1"/>
        <v>19932</v>
      </c>
      <c r="B52" s="165">
        <v>43493</v>
      </c>
      <c r="C52" s="166" t="s">
        <v>41</v>
      </c>
      <c r="D52" s="164" t="s">
        <v>115</v>
      </c>
      <c r="E52" s="167">
        <v>67500</v>
      </c>
      <c r="F52" s="67"/>
      <c r="G52" s="67"/>
      <c r="H52" s="67"/>
      <c r="I52" s="67"/>
      <c r="J52" s="67"/>
      <c r="K52" s="52"/>
      <c r="L52" s="52"/>
      <c r="M52" s="52"/>
      <c r="N52" s="52"/>
      <c r="O52" s="52"/>
      <c r="P52" s="52"/>
      <c r="Q52" s="52"/>
      <c r="R52" s="52"/>
      <c r="S52" s="52"/>
      <c r="T52" s="52"/>
      <c r="U52" s="52"/>
      <c r="V52" s="52"/>
      <c r="W52" s="52"/>
      <c r="X52" s="52"/>
      <c r="Y52" s="67"/>
      <c r="Z52" s="67"/>
      <c r="AA52" s="67"/>
      <c r="AB52" s="67"/>
      <c r="AC52" s="67"/>
      <c r="AD52" s="67"/>
      <c r="AE52" s="67"/>
      <c r="AF52" s="67"/>
      <c r="AG52" s="67"/>
      <c r="AH52" s="67"/>
      <c r="AI52" s="67"/>
      <c r="AJ52" s="67"/>
      <c r="AK52" s="67"/>
      <c r="AL52" s="67"/>
    </row>
    <row r="53" spans="1:38" ht="24" customHeight="1">
      <c r="A53" s="157">
        <f t="shared" si="1"/>
        <v>19933</v>
      </c>
      <c r="B53" s="165">
        <v>43493</v>
      </c>
      <c r="C53" s="166" t="s">
        <v>54</v>
      </c>
      <c r="D53" s="164" t="s">
        <v>116</v>
      </c>
      <c r="E53" s="167">
        <v>86400</v>
      </c>
      <c r="F53" s="67"/>
      <c r="G53" s="67"/>
      <c r="H53" s="67"/>
      <c r="I53" s="67"/>
      <c r="J53" s="67"/>
      <c r="K53" s="52"/>
      <c r="L53" s="52"/>
      <c r="M53" s="52"/>
      <c r="N53" s="52"/>
      <c r="O53" s="52"/>
      <c r="P53" s="52"/>
      <c r="Q53" s="52"/>
      <c r="R53" s="52"/>
      <c r="S53" s="52"/>
      <c r="T53" s="52"/>
      <c r="U53" s="52"/>
      <c r="V53" s="52"/>
      <c r="W53" s="52"/>
      <c r="X53" s="52"/>
      <c r="Y53" s="67"/>
      <c r="Z53" s="67"/>
      <c r="AA53" s="67"/>
      <c r="AB53" s="67"/>
      <c r="AC53" s="67"/>
      <c r="AD53" s="67"/>
      <c r="AE53" s="67"/>
      <c r="AF53" s="67"/>
      <c r="AG53" s="67"/>
      <c r="AH53" s="67"/>
      <c r="AI53" s="67"/>
      <c r="AJ53" s="67"/>
      <c r="AK53" s="67"/>
      <c r="AL53" s="67"/>
    </row>
    <row r="54" spans="1:38" ht="24" customHeight="1">
      <c r="A54" s="157">
        <f t="shared" si="1"/>
        <v>19934</v>
      </c>
      <c r="B54" s="165">
        <v>43493</v>
      </c>
      <c r="C54" s="166" t="s">
        <v>56</v>
      </c>
      <c r="D54" s="164" t="s">
        <v>115</v>
      </c>
      <c r="E54" s="167">
        <v>40500</v>
      </c>
      <c r="F54" s="67"/>
      <c r="G54" s="67"/>
      <c r="H54" s="67"/>
      <c r="I54" s="67"/>
      <c r="J54" s="67"/>
      <c r="K54" s="52"/>
      <c r="L54" s="52"/>
      <c r="M54" s="52"/>
      <c r="N54" s="52"/>
      <c r="O54" s="52"/>
      <c r="P54" s="52"/>
      <c r="Q54" s="52"/>
      <c r="R54" s="52"/>
      <c r="S54" s="52"/>
      <c r="T54" s="52"/>
      <c r="U54" s="52"/>
      <c r="V54" s="52"/>
      <c r="W54" s="52"/>
      <c r="X54" s="52"/>
      <c r="Y54" s="67"/>
      <c r="Z54" s="67"/>
      <c r="AA54" s="67"/>
      <c r="AB54" s="67"/>
      <c r="AC54" s="67"/>
      <c r="AD54" s="67"/>
      <c r="AE54" s="67"/>
      <c r="AF54" s="67"/>
      <c r="AG54" s="67"/>
      <c r="AH54" s="67"/>
      <c r="AI54" s="67"/>
      <c r="AJ54" s="67"/>
      <c r="AK54" s="67"/>
      <c r="AL54" s="67"/>
    </row>
    <row r="55" spans="1:38" ht="24" customHeight="1">
      <c r="A55" s="157">
        <v>19935</v>
      </c>
      <c r="B55" s="165">
        <v>43493</v>
      </c>
      <c r="C55" s="166" t="s">
        <v>44</v>
      </c>
      <c r="D55" s="164" t="s">
        <v>117</v>
      </c>
      <c r="E55" s="167">
        <v>3051</v>
      </c>
      <c r="F55" s="67"/>
      <c r="G55" s="67"/>
      <c r="H55" s="67"/>
      <c r="I55" s="67"/>
      <c r="J55" s="67"/>
      <c r="K55" s="52"/>
      <c r="L55" s="52"/>
      <c r="M55" s="52"/>
      <c r="N55" s="52"/>
      <c r="O55" s="52"/>
      <c r="P55" s="52"/>
      <c r="Q55" s="52"/>
      <c r="R55" s="52"/>
      <c r="S55" s="52"/>
      <c r="T55" s="52"/>
      <c r="U55" s="52"/>
      <c r="V55" s="52"/>
      <c r="W55" s="52"/>
      <c r="X55" s="52"/>
      <c r="Y55" s="67"/>
      <c r="Z55" s="67"/>
      <c r="AA55" s="67"/>
      <c r="AB55" s="67"/>
      <c r="AC55" s="67"/>
      <c r="AD55" s="67"/>
      <c r="AE55" s="67"/>
      <c r="AF55" s="67"/>
      <c r="AG55" s="67"/>
      <c r="AH55" s="67"/>
      <c r="AI55" s="67"/>
      <c r="AJ55" s="67"/>
      <c r="AK55" s="67"/>
      <c r="AL55" s="67"/>
    </row>
    <row r="56" spans="1:38" ht="24" customHeight="1">
      <c r="A56" s="157">
        <v>19936</v>
      </c>
      <c r="B56" s="165">
        <v>43493</v>
      </c>
      <c r="C56" s="166" t="s">
        <v>118</v>
      </c>
      <c r="D56" s="164" t="s">
        <v>119</v>
      </c>
      <c r="E56" s="167">
        <v>23520</v>
      </c>
      <c r="F56" s="67"/>
      <c r="G56" s="67"/>
      <c r="H56" s="67"/>
      <c r="I56" s="67"/>
      <c r="J56" s="67"/>
      <c r="K56" s="52"/>
      <c r="L56" s="52"/>
      <c r="M56" s="52"/>
      <c r="N56" s="52"/>
      <c r="O56" s="52"/>
      <c r="P56" s="52"/>
      <c r="Q56" s="52"/>
      <c r="R56" s="52"/>
      <c r="S56" s="52"/>
      <c r="T56" s="52"/>
      <c r="U56" s="52"/>
      <c r="V56" s="52"/>
      <c r="W56" s="52"/>
      <c r="X56" s="52"/>
      <c r="Y56" s="67"/>
      <c r="Z56" s="67"/>
      <c r="AA56" s="67"/>
      <c r="AB56" s="67"/>
      <c r="AC56" s="67"/>
      <c r="AD56" s="67"/>
      <c r="AE56" s="67"/>
      <c r="AF56" s="67"/>
      <c r="AG56" s="67"/>
      <c r="AH56" s="67"/>
      <c r="AI56" s="67"/>
      <c r="AJ56" s="67"/>
      <c r="AK56" s="67"/>
      <c r="AL56" s="67"/>
    </row>
    <row r="57" spans="1:38" ht="24" customHeight="1">
      <c r="A57" s="157">
        <v>19937</v>
      </c>
      <c r="B57" s="165">
        <v>43493</v>
      </c>
      <c r="C57" s="166" t="s">
        <v>90</v>
      </c>
      <c r="D57" s="164" t="s">
        <v>120</v>
      </c>
      <c r="E57" s="167">
        <v>10000</v>
      </c>
      <c r="F57" s="67"/>
      <c r="G57" s="67"/>
      <c r="H57" s="67"/>
      <c r="I57" s="67"/>
      <c r="J57" s="67"/>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row>
    <row r="58" spans="1:38" ht="24" customHeight="1">
      <c r="A58" s="157">
        <v>19938</v>
      </c>
      <c r="B58" s="153" t="s">
        <v>121</v>
      </c>
      <c r="C58" s="154" t="s">
        <v>122</v>
      </c>
      <c r="D58" s="168" t="s">
        <v>123</v>
      </c>
      <c r="E58" s="149">
        <v>20580</v>
      </c>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row>
    <row r="59" spans="1:38" ht="24" customHeight="1">
      <c r="A59" s="157">
        <v>19939</v>
      </c>
      <c r="B59" s="169">
        <v>43494</v>
      </c>
      <c r="C59" s="168" t="s">
        <v>124</v>
      </c>
      <c r="D59" s="168" t="s">
        <v>125</v>
      </c>
      <c r="E59" s="170">
        <v>7840</v>
      </c>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1:38" ht="24" customHeight="1">
      <c r="A60" s="157">
        <v>19940</v>
      </c>
      <c r="B60" s="171">
        <v>43494</v>
      </c>
      <c r="C60" s="168" t="s">
        <v>126</v>
      </c>
      <c r="D60" s="168" t="s">
        <v>127</v>
      </c>
      <c r="E60" s="155">
        <v>11460</v>
      </c>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row>
    <row r="61" spans="1:38" ht="24" customHeight="1">
      <c r="A61" s="157">
        <v>19941</v>
      </c>
      <c r="B61" s="171">
        <v>43495</v>
      </c>
      <c r="C61" s="168" t="s">
        <v>41</v>
      </c>
      <c r="D61" s="168" t="s">
        <v>128</v>
      </c>
      <c r="E61" s="155">
        <v>2460</v>
      </c>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row>
    <row r="62" spans="1:38" ht="24" customHeight="1">
      <c r="A62" s="157">
        <v>19942</v>
      </c>
      <c r="B62" s="171">
        <v>43495</v>
      </c>
      <c r="C62" s="168" t="s">
        <v>129</v>
      </c>
      <c r="D62" s="168" t="s">
        <v>130</v>
      </c>
      <c r="E62" s="155">
        <v>2712</v>
      </c>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row>
    <row r="63" spans="1:38" ht="24" customHeight="1">
      <c r="A63" s="157">
        <v>19943</v>
      </c>
      <c r="B63" s="171">
        <v>43495</v>
      </c>
      <c r="C63" s="168" t="s">
        <v>60</v>
      </c>
      <c r="D63" s="168" t="s">
        <v>131</v>
      </c>
      <c r="E63" s="155">
        <v>21088.94</v>
      </c>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row>
    <row r="64" spans="1:38" ht="24" customHeight="1">
      <c r="A64" s="157">
        <v>19944</v>
      </c>
      <c r="B64" s="171">
        <v>43496</v>
      </c>
      <c r="C64" s="168" t="s">
        <v>132</v>
      </c>
      <c r="D64" s="168" t="s">
        <v>133</v>
      </c>
      <c r="E64" s="155">
        <v>9202.2</v>
      </c>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row>
    <row r="65" spans="1:38" ht="24" customHeight="1">
      <c r="A65" s="147"/>
      <c r="B65" s="122"/>
      <c r="C65" s="148"/>
      <c r="D65" s="134"/>
      <c r="E65" s="172">
        <f>SUM(E10:E64)</f>
        <v>1110096.3699999999</v>
      </c>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row>
    <row r="66" spans="11:38" ht="24" customHeight="1">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row>
    <row r="67" spans="11:38" ht="24" customHeight="1">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row>
    <row r="68" spans="11:38" ht="24" customHeight="1">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row>
    <row r="69" spans="11:38" ht="24" customHeight="1">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row>
    <row r="70" spans="11:38" ht="24" customHeight="1">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row>
    <row r="71" spans="11:38" ht="24" customHeight="1">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row>
    <row r="72" spans="11:24" ht="24" customHeight="1">
      <c r="K72" s="52"/>
      <c r="L72" s="52"/>
      <c r="M72" s="52"/>
      <c r="N72" s="52"/>
      <c r="O72" s="52"/>
      <c r="P72" s="52"/>
      <c r="Q72" s="52"/>
      <c r="R72" s="52"/>
      <c r="S72" s="52"/>
      <c r="T72" s="52"/>
      <c r="U72" s="52"/>
      <c r="V72" s="52"/>
      <c r="W72" s="52"/>
      <c r="X72" s="52"/>
    </row>
    <row r="73" spans="11:24" ht="24" customHeight="1">
      <c r="K73" s="52"/>
      <c r="L73" s="52"/>
      <c r="M73" s="52"/>
      <c r="N73" s="52"/>
      <c r="O73" s="52"/>
      <c r="P73" s="52"/>
      <c r="Q73" s="52"/>
      <c r="R73" s="52"/>
      <c r="S73" s="52"/>
      <c r="T73" s="52"/>
      <c r="U73" s="52"/>
      <c r="V73" s="52"/>
      <c r="W73" s="52"/>
      <c r="X73" s="52"/>
    </row>
    <row r="74" spans="11:24" ht="24" customHeight="1">
      <c r="K74" s="52"/>
      <c r="L74" s="52"/>
      <c r="M74" s="52"/>
      <c r="N74" s="52"/>
      <c r="O74" s="52"/>
      <c r="P74" s="52"/>
      <c r="Q74" s="52"/>
      <c r="R74" s="52"/>
      <c r="S74" s="52"/>
      <c r="T74" s="52"/>
      <c r="U74" s="52"/>
      <c r="V74" s="52"/>
      <c r="W74" s="52"/>
      <c r="X74" s="52"/>
    </row>
    <row r="75" spans="11:24" ht="24" customHeight="1">
      <c r="K75" s="52"/>
      <c r="L75" s="52"/>
      <c r="M75" s="52"/>
      <c r="N75" s="52"/>
      <c r="O75" s="52"/>
      <c r="P75" s="52"/>
      <c r="Q75" s="52"/>
      <c r="R75" s="52"/>
      <c r="S75" s="52"/>
      <c r="T75" s="52"/>
      <c r="U75" s="52"/>
      <c r="V75" s="52"/>
      <c r="W75" s="52"/>
      <c r="X75" s="52"/>
    </row>
    <row r="76" spans="11:24" ht="24" customHeight="1">
      <c r="K76" s="52"/>
      <c r="L76" s="52"/>
      <c r="M76" s="52"/>
      <c r="N76" s="52"/>
      <c r="O76" s="52"/>
      <c r="P76" s="52"/>
      <c r="Q76" s="52"/>
      <c r="R76" s="52"/>
      <c r="S76" s="52"/>
      <c r="T76" s="52"/>
      <c r="U76" s="52"/>
      <c r="V76" s="52"/>
      <c r="W76" s="52"/>
      <c r="X76" s="52"/>
    </row>
    <row r="77" spans="11:24" ht="24" customHeight="1">
      <c r="K77" s="52"/>
      <c r="L77" s="52"/>
      <c r="M77" s="52"/>
      <c r="N77" s="52"/>
      <c r="O77" s="52"/>
      <c r="P77" s="52"/>
      <c r="Q77" s="52"/>
      <c r="R77" s="52"/>
      <c r="S77" s="52"/>
      <c r="T77" s="52"/>
      <c r="U77" s="52"/>
      <c r="V77" s="52"/>
      <c r="W77" s="52"/>
      <c r="X77" s="52"/>
    </row>
    <row r="78" spans="11:24" ht="24" customHeight="1">
      <c r="K78" s="52"/>
      <c r="L78" s="52"/>
      <c r="M78" s="52"/>
      <c r="N78" s="52"/>
      <c r="O78" s="52"/>
      <c r="P78" s="52"/>
      <c r="Q78" s="52"/>
      <c r="R78" s="52"/>
      <c r="S78" s="52"/>
      <c r="T78" s="52"/>
      <c r="U78" s="52"/>
      <c r="V78" s="52"/>
      <c r="W78" s="52"/>
      <c r="X78" s="52"/>
    </row>
    <row r="79" spans="11:24" ht="24" customHeight="1">
      <c r="K79" s="52"/>
      <c r="L79" s="52"/>
      <c r="M79" s="52"/>
      <c r="N79" s="52"/>
      <c r="O79" s="52"/>
      <c r="P79" s="52"/>
      <c r="Q79" s="52"/>
      <c r="R79" s="52"/>
      <c r="S79" s="52"/>
      <c r="T79" s="52"/>
      <c r="U79" s="52"/>
      <c r="V79" s="52"/>
      <c r="W79" s="52"/>
      <c r="X79" s="52"/>
    </row>
    <row r="80" spans="11:24" ht="24" customHeight="1">
      <c r="K80" s="52"/>
      <c r="L80" s="52"/>
      <c r="M80" s="52"/>
      <c r="N80" s="52"/>
      <c r="O80" s="52"/>
      <c r="P80" s="52"/>
      <c r="Q80" s="52"/>
      <c r="R80" s="52"/>
      <c r="S80" s="52"/>
      <c r="T80" s="52"/>
      <c r="U80" s="52"/>
      <c r="V80" s="52"/>
      <c r="W80" s="52"/>
      <c r="X80" s="52"/>
    </row>
    <row r="81" spans="11:24" ht="24" customHeight="1">
      <c r="K81" s="52"/>
      <c r="L81" s="52"/>
      <c r="M81" s="52"/>
      <c r="N81" s="52"/>
      <c r="O81" s="52"/>
      <c r="P81" s="52"/>
      <c r="Q81" s="52"/>
      <c r="R81" s="52"/>
      <c r="S81" s="52"/>
      <c r="T81" s="52"/>
      <c r="U81" s="52"/>
      <c r="V81" s="52"/>
      <c r="W81" s="52"/>
      <c r="X81" s="52"/>
    </row>
    <row r="82" spans="11:24" ht="24" customHeight="1">
      <c r="K82" s="52"/>
      <c r="L82" s="52"/>
      <c r="M82" s="52"/>
      <c r="N82" s="52"/>
      <c r="O82" s="52"/>
      <c r="P82" s="52"/>
      <c r="Q82" s="52"/>
      <c r="R82" s="52"/>
      <c r="S82" s="52"/>
      <c r="T82" s="52"/>
      <c r="U82" s="52"/>
      <c r="V82" s="52"/>
      <c r="W82" s="52"/>
      <c r="X82" s="52"/>
    </row>
    <row r="83" spans="11:24" ht="24" customHeight="1">
      <c r="K83" s="52"/>
      <c r="L83" s="52"/>
      <c r="M83" s="52"/>
      <c r="N83" s="52"/>
      <c r="O83" s="52"/>
      <c r="P83" s="52"/>
      <c r="Q83" s="52"/>
      <c r="R83" s="52"/>
      <c r="S83" s="52"/>
      <c r="T83" s="52"/>
      <c r="U83" s="52"/>
      <c r="V83" s="52"/>
      <c r="W83" s="52"/>
      <c r="X83" s="52"/>
    </row>
    <row r="84" spans="11:24" ht="24" customHeight="1">
      <c r="K84" s="52"/>
      <c r="L84" s="52"/>
      <c r="M84" s="52"/>
      <c r="N84" s="52"/>
      <c r="O84" s="52"/>
      <c r="P84" s="52"/>
      <c r="Q84" s="52"/>
      <c r="R84" s="52"/>
      <c r="S84" s="52"/>
      <c r="T84" s="52"/>
      <c r="U84" s="52"/>
      <c r="V84" s="52"/>
      <c r="W84" s="52"/>
      <c r="X84" s="52"/>
    </row>
    <row r="85" spans="11:24" ht="24" customHeight="1">
      <c r="K85" s="52"/>
      <c r="L85" s="52"/>
      <c r="M85" s="52"/>
      <c r="N85" s="52"/>
      <c r="O85" s="52"/>
      <c r="P85" s="52"/>
      <c r="Q85" s="52"/>
      <c r="R85" s="52"/>
      <c r="S85" s="52"/>
      <c r="T85" s="52"/>
      <c r="U85" s="52"/>
      <c r="V85" s="52"/>
      <c r="W85" s="52"/>
      <c r="X85" s="52"/>
    </row>
    <row r="86" spans="11:24" ht="24" customHeight="1">
      <c r="K86" s="52"/>
      <c r="L86" s="52"/>
      <c r="M86" s="52"/>
      <c r="N86" s="52"/>
      <c r="O86" s="52"/>
      <c r="P86" s="52"/>
      <c r="Q86" s="52"/>
      <c r="R86" s="52"/>
      <c r="S86" s="52"/>
      <c r="T86" s="52"/>
      <c r="U86" s="52"/>
      <c r="V86" s="52"/>
      <c r="W86" s="52"/>
      <c r="X86" s="52"/>
    </row>
    <row r="87" spans="11:24" ht="24" customHeight="1">
      <c r="K87" s="52"/>
      <c r="L87" s="52"/>
      <c r="M87" s="52"/>
      <c r="N87" s="52"/>
      <c r="O87" s="52"/>
      <c r="P87" s="52"/>
      <c r="Q87" s="52"/>
      <c r="R87" s="52"/>
      <c r="S87" s="52"/>
      <c r="T87" s="52"/>
      <c r="U87" s="52"/>
      <c r="V87" s="52"/>
      <c r="W87" s="52"/>
      <c r="X87" s="52"/>
    </row>
    <row r="88" spans="11:24" ht="24" customHeight="1">
      <c r="K88" s="52"/>
      <c r="L88" s="52"/>
      <c r="M88" s="52"/>
      <c r="N88" s="52"/>
      <c r="O88" s="52"/>
      <c r="P88" s="52"/>
      <c r="Q88" s="52"/>
      <c r="R88" s="52"/>
      <c r="S88" s="52"/>
      <c r="T88" s="52"/>
      <c r="U88" s="52"/>
      <c r="V88" s="52"/>
      <c r="W88" s="52"/>
      <c r="X88" s="52"/>
    </row>
    <row r="89" spans="11:24" ht="24" customHeight="1">
      <c r="K89" s="52"/>
      <c r="L89" s="52"/>
      <c r="M89" s="52"/>
      <c r="N89" s="52"/>
      <c r="O89" s="52"/>
      <c r="P89" s="52"/>
      <c r="Q89" s="52"/>
      <c r="R89" s="52"/>
      <c r="S89" s="52"/>
      <c r="T89" s="52"/>
      <c r="U89" s="52"/>
      <c r="V89" s="52"/>
      <c r="W89" s="52"/>
      <c r="X89" s="52"/>
    </row>
    <row r="90" spans="11:24" ht="24" customHeight="1">
      <c r="K90" s="52"/>
      <c r="L90" s="52"/>
      <c r="M90" s="52"/>
      <c r="N90" s="52"/>
      <c r="O90" s="52"/>
      <c r="P90" s="52"/>
      <c r="Q90" s="52"/>
      <c r="R90" s="52"/>
      <c r="S90" s="52"/>
      <c r="T90" s="52"/>
      <c r="U90" s="52"/>
      <c r="V90" s="52"/>
      <c r="W90" s="52"/>
      <c r="X90" s="52"/>
    </row>
    <row r="91" spans="11:24" ht="24" customHeight="1">
      <c r="K91" s="52"/>
      <c r="L91" s="52"/>
      <c r="M91" s="52"/>
      <c r="N91" s="52"/>
      <c r="O91" s="52"/>
      <c r="P91" s="52"/>
      <c r="Q91" s="52"/>
      <c r="R91" s="52"/>
      <c r="S91" s="52"/>
      <c r="T91" s="52"/>
      <c r="U91" s="52"/>
      <c r="V91" s="52"/>
      <c r="W91" s="52"/>
      <c r="X91" s="52"/>
    </row>
    <row r="92" spans="11:24" ht="24" customHeight="1">
      <c r="K92" s="52"/>
      <c r="L92" s="52"/>
      <c r="M92" s="52"/>
      <c r="N92" s="52"/>
      <c r="O92" s="52"/>
      <c r="P92" s="52"/>
      <c r="Q92" s="52"/>
      <c r="R92" s="52"/>
      <c r="S92" s="52"/>
      <c r="T92" s="52"/>
      <c r="U92" s="52"/>
      <c r="V92" s="52"/>
      <c r="W92" s="52"/>
      <c r="X92" s="52"/>
    </row>
    <row r="93" spans="11:24" ht="24" customHeight="1">
      <c r="K93" s="52"/>
      <c r="L93" s="52"/>
      <c r="M93" s="52"/>
      <c r="N93" s="52"/>
      <c r="O93" s="52"/>
      <c r="P93" s="52"/>
      <c r="Q93" s="52"/>
      <c r="R93" s="52"/>
      <c r="S93" s="52"/>
      <c r="T93" s="52"/>
      <c r="U93" s="52"/>
      <c r="V93" s="52"/>
      <c r="W93" s="52"/>
      <c r="X93" s="52"/>
    </row>
    <row r="94" spans="11:24" ht="24" customHeight="1">
      <c r="K94" s="52"/>
      <c r="L94" s="52"/>
      <c r="M94" s="52"/>
      <c r="N94" s="52"/>
      <c r="O94" s="52"/>
      <c r="P94" s="52"/>
      <c r="Q94" s="52"/>
      <c r="R94" s="52"/>
      <c r="S94" s="52"/>
      <c r="T94" s="52"/>
      <c r="U94" s="52"/>
      <c r="V94" s="52"/>
      <c r="W94" s="52"/>
      <c r="X94" s="52"/>
    </row>
    <row r="95" spans="11:24" ht="24" customHeight="1">
      <c r="K95" s="52"/>
      <c r="L95" s="52"/>
      <c r="M95" s="52"/>
      <c r="N95" s="52"/>
      <c r="O95" s="52"/>
      <c r="P95" s="52"/>
      <c r="Q95" s="52"/>
      <c r="R95" s="52"/>
      <c r="S95" s="52"/>
      <c r="T95" s="52"/>
      <c r="U95" s="52"/>
      <c r="V95" s="52"/>
      <c r="W95" s="52"/>
      <c r="X95" s="52"/>
    </row>
    <row r="96" spans="11:24" ht="24" customHeight="1">
      <c r="K96" s="52"/>
      <c r="L96" s="52"/>
      <c r="M96" s="52"/>
      <c r="N96" s="52"/>
      <c r="O96" s="52"/>
      <c r="P96" s="52"/>
      <c r="Q96" s="52"/>
      <c r="R96" s="52"/>
      <c r="S96" s="52"/>
      <c r="T96" s="52"/>
      <c r="U96" s="52"/>
      <c r="V96" s="52"/>
      <c r="W96" s="52"/>
      <c r="X96" s="52"/>
    </row>
    <row r="97" spans="11:24" ht="24" customHeight="1">
      <c r="K97" s="52"/>
      <c r="L97" s="52"/>
      <c r="M97" s="52"/>
      <c r="N97" s="52"/>
      <c r="O97" s="52"/>
      <c r="P97" s="52"/>
      <c r="Q97" s="52"/>
      <c r="R97" s="52"/>
      <c r="S97" s="52"/>
      <c r="T97" s="52"/>
      <c r="U97" s="52"/>
      <c r="V97" s="52"/>
      <c r="W97" s="52"/>
      <c r="X97" s="52"/>
    </row>
    <row r="98" spans="11:24" ht="24" customHeight="1">
      <c r="K98" s="52"/>
      <c r="L98" s="52"/>
      <c r="M98" s="52"/>
      <c r="N98" s="52"/>
      <c r="O98" s="52"/>
      <c r="P98" s="52"/>
      <c r="Q98" s="52"/>
      <c r="R98" s="52"/>
      <c r="S98" s="52"/>
      <c r="T98" s="52"/>
      <c r="U98" s="52"/>
      <c r="V98" s="52"/>
      <c r="W98" s="52"/>
      <c r="X98" s="52"/>
    </row>
    <row r="99" spans="11:24" ht="24" customHeight="1">
      <c r="K99" s="52"/>
      <c r="L99" s="52"/>
      <c r="M99" s="52"/>
      <c r="N99" s="52"/>
      <c r="O99" s="52"/>
      <c r="P99" s="52"/>
      <c r="Q99" s="52"/>
      <c r="R99" s="52"/>
      <c r="S99" s="52"/>
      <c r="T99" s="52"/>
      <c r="U99" s="52"/>
      <c r="V99" s="52"/>
      <c r="W99" s="52"/>
      <c r="X99" s="52"/>
    </row>
    <row r="100" spans="11:24" ht="24" customHeight="1">
      <c r="K100" s="52"/>
      <c r="L100" s="52"/>
      <c r="M100" s="52"/>
      <c r="N100" s="52"/>
      <c r="O100" s="52"/>
      <c r="P100" s="52"/>
      <c r="Q100" s="52"/>
      <c r="R100" s="52"/>
      <c r="S100" s="52"/>
      <c r="T100" s="52"/>
      <c r="U100" s="52"/>
      <c r="V100" s="52"/>
      <c r="W100" s="52"/>
      <c r="X100" s="52"/>
    </row>
    <row r="101" spans="11:24" ht="24" customHeight="1">
      <c r="K101" s="52"/>
      <c r="L101" s="52"/>
      <c r="M101" s="52"/>
      <c r="N101" s="52"/>
      <c r="O101" s="52"/>
      <c r="P101" s="52"/>
      <c r="Q101" s="52"/>
      <c r="R101" s="52"/>
      <c r="S101" s="52"/>
      <c r="T101" s="52"/>
      <c r="U101" s="52"/>
      <c r="V101" s="52"/>
      <c r="W101" s="52"/>
      <c r="X101" s="52"/>
    </row>
    <row r="102" spans="11:24" ht="24" customHeight="1">
      <c r="K102" s="52"/>
      <c r="L102" s="52"/>
      <c r="M102" s="52"/>
      <c r="N102" s="52"/>
      <c r="O102" s="52"/>
      <c r="P102" s="52"/>
      <c r="Q102" s="52"/>
      <c r="R102" s="52"/>
      <c r="S102" s="52"/>
      <c r="T102" s="52"/>
      <c r="U102" s="52"/>
      <c r="V102" s="52"/>
      <c r="W102" s="52"/>
      <c r="X102" s="52"/>
    </row>
    <row r="103" spans="11:24" ht="24" customHeight="1">
      <c r="K103" s="52"/>
      <c r="L103" s="52"/>
      <c r="M103" s="52"/>
      <c r="N103" s="52"/>
      <c r="O103" s="52"/>
      <c r="P103" s="52"/>
      <c r="Q103" s="52"/>
      <c r="R103" s="52"/>
      <c r="S103" s="52"/>
      <c r="T103" s="52"/>
      <c r="U103" s="52"/>
      <c r="V103" s="52"/>
      <c r="W103" s="52"/>
      <c r="X103" s="52"/>
    </row>
    <row r="104" spans="11:24" ht="24" customHeight="1">
      <c r="K104" s="52"/>
      <c r="L104" s="52"/>
      <c r="M104" s="52"/>
      <c r="N104" s="52"/>
      <c r="O104" s="52"/>
      <c r="P104" s="52"/>
      <c r="Q104" s="52"/>
      <c r="R104" s="52"/>
      <c r="S104" s="52"/>
      <c r="T104" s="52"/>
      <c r="U104" s="52"/>
      <c r="V104" s="52"/>
      <c r="W104" s="52"/>
      <c r="X104" s="52"/>
    </row>
    <row r="105" spans="11:24" ht="24" customHeight="1">
      <c r="K105" s="52"/>
      <c r="L105" s="52"/>
      <c r="M105" s="52"/>
      <c r="N105" s="52"/>
      <c r="O105" s="52"/>
      <c r="P105" s="52"/>
      <c r="Q105" s="52"/>
      <c r="R105" s="52"/>
      <c r="S105" s="52"/>
      <c r="T105" s="52"/>
      <c r="U105" s="52"/>
      <c r="V105" s="52"/>
      <c r="W105" s="52"/>
      <c r="X105" s="52"/>
    </row>
    <row r="106" spans="11:24" ht="24" customHeight="1">
      <c r="K106" s="52"/>
      <c r="L106" s="52"/>
      <c r="M106" s="52"/>
      <c r="N106" s="52"/>
      <c r="O106" s="52"/>
      <c r="P106" s="52"/>
      <c r="Q106" s="52"/>
      <c r="R106" s="52"/>
      <c r="S106" s="52"/>
      <c r="T106" s="52"/>
      <c r="U106" s="52"/>
      <c r="V106" s="52"/>
      <c r="W106" s="52"/>
      <c r="X106" s="52"/>
    </row>
    <row r="107" spans="11:24" ht="24" customHeight="1">
      <c r="K107" s="52"/>
      <c r="L107" s="52"/>
      <c r="M107" s="52"/>
      <c r="N107" s="52"/>
      <c r="O107" s="52"/>
      <c r="P107" s="52"/>
      <c r="Q107" s="52"/>
      <c r="R107" s="52"/>
      <c r="S107" s="52"/>
      <c r="T107" s="52"/>
      <c r="U107" s="52"/>
      <c r="V107" s="52"/>
      <c r="W107" s="52"/>
      <c r="X107" s="52"/>
    </row>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V97"/>
  <sheetViews>
    <sheetView zoomScalePageLayoutView="0" workbookViewId="0" topLeftCell="A46">
      <selection activeCell="G46" sqref="G46"/>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0" customWidth="1"/>
    <col min="7" max="7" width="17.140625" style="5" customWidth="1"/>
    <col min="8" max="8" width="19.00390625" style="0" bestFit="1" customWidth="1"/>
    <col min="9" max="208" width="12.57421875" style="0" customWidth="1"/>
    <col min="209" max="209" width="18.140625" style="0" customWidth="1"/>
    <col min="210" max="210" width="44.7109375" style="0" customWidth="1"/>
    <col min="211" max="211" width="47.140625" style="0" customWidth="1"/>
    <col min="212" max="212" width="21.140625" style="0" customWidth="1"/>
    <col min="213" max="213" width="9.28125" style="0" customWidth="1"/>
    <col min="214" max="214" width="17.140625" style="0" customWidth="1"/>
  </cols>
  <sheetData>
    <row r="1" spans="1:7" ht="14.25">
      <c r="A1" s="55"/>
      <c r="B1" s="55"/>
      <c r="C1" s="55"/>
      <c r="D1" s="55"/>
      <c r="E1" s="55"/>
      <c r="F1" s="55"/>
      <c r="G1" s="56"/>
    </row>
    <row r="2" spans="1:7" s="6" customFormat="1" ht="20.25" customHeight="1">
      <c r="A2" s="57" t="s">
        <v>9</v>
      </c>
      <c r="B2" s="58"/>
      <c r="C2" s="59"/>
      <c r="D2" s="58"/>
      <c r="E2" s="11"/>
      <c r="F2" s="11"/>
      <c r="G2" s="60"/>
    </row>
    <row r="3" spans="1:7" s="6" customFormat="1" ht="20.25" customHeight="1">
      <c r="A3" s="57" t="s">
        <v>10</v>
      </c>
      <c r="B3" s="58"/>
      <c r="C3" s="59"/>
      <c r="D3" s="58"/>
      <c r="E3" s="11"/>
      <c r="F3" s="11"/>
      <c r="G3" s="60"/>
    </row>
    <row r="4" spans="1:7" s="6" customFormat="1" ht="20.25" customHeight="1">
      <c r="A4" s="57" t="s">
        <v>11</v>
      </c>
      <c r="B4" s="58"/>
      <c r="C4" s="59"/>
      <c r="D4" s="58"/>
      <c r="E4" s="11"/>
      <c r="F4" s="11"/>
      <c r="G4" s="60"/>
    </row>
    <row r="5" spans="1:7" s="6" customFormat="1" ht="20.25" customHeight="1">
      <c r="A5" s="61"/>
      <c r="B5" s="62" t="s">
        <v>12</v>
      </c>
      <c r="C5" s="59" t="s">
        <v>13</v>
      </c>
      <c r="D5" s="58"/>
      <c r="E5" s="11"/>
      <c r="F5" s="11"/>
      <c r="G5" s="60"/>
    </row>
    <row r="6" spans="1:7" s="6" customFormat="1" ht="20.25" customHeight="1">
      <c r="A6" s="59"/>
      <c r="B6" s="63" t="s">
        <v>134</v>
      </c>
      <c r="C6" s="59"/>
      <c r="D6" s="58"/>
      <c r="E6" s="11"/>
      <c r="F6" s="11"/>
      <c r="G6" s="60"/>
    </row>
    <row r="7" spans="1:7" s="9" customFormat="1" ht="20.25" customHeight="1">
      <c r="A7" s="68" t="s">
        <v>0</v>
      </c>
      <c r="B7" s="69" t="s">
        <v>1</v>
      </c>
      <c r="C7" s="70" t="s">
        <v>2</v>
      </c>
      <c r="D7" s="70" t="s">
        <v>3</v>
      </c>
      <c r="E7" s="71" t="s">
        <v>14</v>
      </c>
      <c r="F7" s="72" t="s">
        <v>15</v>
      </c>
      <c r="G7" s="73" t="s">
        <v>16</v>
      </c>
    </row>
    <row r="8" spans="1:8" s="9" customFormat="1" ht="20.25" customHeight="1">
      <c r="A8" s="152">
        <v>19893</v>
      </c>
      <c r="B8" s="153">
        <v>43469</v>
      </c>
      <c r="C8" s="154" t="s">
        <v>65</v>
      </c>
      <c r="D8" s="154" t="s">
        <v>66</v>
      </c>
      <c r="E8" s="76">
        <v>17648.42</v>
      </c>
      <c r="F8" s="77">
        <v>0.05</v>
      </c>
      <c r="G8" s="78">
        <v>882.44</v>
      </c>
      <c r="H8" s="9">
        <v>0.02</v>
      </c>
    </row>
    <row r="9" spans="1:8" s="9" customFormat="1" ht="20.25" customHeight="1">
      <c r="A9" s="152">
        <f>A8+1</f>
        <v>19894</v>
      </c>
      <c r="B9" s="153">
        <v>43469</v>
      </c>
      <c r="C9" s="154" t="s">
        <v>67</v>
      </c>
      <c r="D9" s="154" t="s">
        <v>68</v>
      </c>
      <c r="E9" s="76">
        <v>2599.9</v>
      </c>
      <c r="F9" s="77">
        <v>0.05</v>
      </c>
      <c r="G9" s="78">
        <f aca="true" t="shared" si="0" ref="G9:G15">+E9*F9</f>
        <v>129.995</v>
      </c>
      <c r="H9" s="9">
        <v>0.36</v>
      </c>
    </row>
    <row r="10" spans="1:7" s="9" customFormat="1" ht="20.25" customHeight="1">
      <c r="A10" s="152">
        <v>19896</v>
      </c>
      <c r="B10" s="153">
        <v>43469</v>
      </c>
      <c r="C10" s="154" t="s">
        <v>70</v>
      </c>
      <c r="D10" s="154" t="s">
        <v>71</v>
      </c>
      <c r="E10" s="76">
        <v>16945</v>
      </c>
      <c r="F10" s="77">
        <v>0.05</v>
      </c>
      <c r="G10" s="78">
        <f t="shared" si="0"/>
        <v>847.25</v>
      </c>
    </row>
    <row r="11" spans="1:7" s="9" customFormat="1" ht="20.25" customHeight="1">
      <c r="A11" s="152">
        <v>19900</v>
      </c>
      <c r="B11" s="153">
        <v>43469</v>
      </c>
      <c r="C11" s="154" t="s">
        <v>50</v>
      </c>
      <c r="D11" s="154" t="s">
        <v>76</v>
      </c>
      <c r="E11" s="76">
        <v>38500</v>
      </c>
      <c r="F11" s="77">
        <v>0.05</v>
      </c>
      <c r="G11" s="78">
        <f t="shared" si="0"/>
        <v>1925</v>
      </c>
    </row>
    <row r="12" spans="1:7" s="9" customFormat="1" ht="20.25" customHeight="1">
      <c r="A12" s="157">
        <v>19923</v>
      </c>
      <c r="B12" s="159">
        <v>43489</v>
      </c>
      <c r="C12" s="160" t="s">
        <v>106</v>
      </c>
      <c r="D12" s="161" t="s">
        <v>107</v>
      </c>
      <c r="E12" s="76">
        <v>4905.66</v>
      </c>
      <c r="F12" s="77">
        <v>0.05</v>
      </c>
      <c r="G12" s="78">
        <f t="shared" si="0"/>
        <v>245.28300000000002</v>
      </c>
    </row>
    <row r="13" spans="1:25" s="9" customFormat="1" ht="20.25" customHeight="1">
      <c r="A13" s="157">
        <v>19925</v>
      </c>
      <c r="B13" s="159">
        <v>43493</v>
      </c>
      <c r="C13" s="160" t="s">
        <v>109</v>
      </c>
      <c r="D13" s="173" t="s">
        <v>110</v>
      </c>
      <c r="E13" s="76">
        <v>9900</v>
      </c>
      <c r="F13" s="77">
        <v>0.05</v>
      </c>
      <c r="G13" s="78">
        <f t="shared" si="0"/>
        <v>495</v>
      </c>
      <c r="V13" s="79"/>
      <c r="W13" s="79"/>
      <c r="X13" s="79"/>
      <c r="Y13" s="79"/>
    </row>
    <row r="14" spans="1:25" s="9" customFormat="1" ht="20.25" customHeight="1">
      <c r="A14" s="157">
        <v>19926</v>
      </c>
      <c r="B14" s="159">
        <v>43493</v>
      </c>
      <c r="C14" s="160" t="s">
        <v>111</v>
      </c>
      <c r="D14" s="173" t="s">
        <v>135</v>
      </c>
      <c r="E14" s="76">
        <v>2730.44</v>
      </c>
      <c r="F14" s="77">
        <v>0.05</v>
      </c>
      <c r="G14" s="78">
        <f t="shared" si="0"/>
        <v>136.52200000000002</v>
      </c>
      <c r="V14" s="79"/>
      <c r="W14" s="79"/>
      <c r="X14" s="79"/>
      <c r="Y14" s="79"/>
    </row>
    <row r="15" spans="1:7" s="9" customFormat="1" ht="20.25" customHeight="1">
      <c r="A15" s="157">
        <v>19942</v>
      </c>
      <c r="B15" s="171">
        <v>43495</v>
      </c>
      <c r="C15" s="168" t="s">
        <v>129</v>
      </c>
      <c r="D15" s="168" t="s">
        <v>130</v>
      </c>
      <c r="E15" s="174">
        <v>2400</v>
      </c>
      <c r="F15" s="77">
        <v>0.05</v>
      </c>
      <c r="G15" s="78">
        <f t="shared" si="0"/>
        <v>120</v>
      </c>
    </row>
    <row r="16" spans="1:256" s="79" customFormat="1" ht="20.25" customHeight="1">
      <c r="A16" s="110"/>
      <c r="B16" s="111"/>
      <c r="C16" s="112"/>
      <c r="D16" s="113" t="s">
        <v>17</v>
      </c>
      <c r="E16" s="114">
        <f>SUM(E8:E15)</f>
        <v>95629.42000000001</v>
      </c>
      <c r="F16" s="115"/>
      <c r="G16" s="116">
        <f>SUM(G8:G15)</f>
        <v>4781.49</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79" customFormat="1" ht="20.25" customHeight="1">
      <c r="A17" s="80"/>
      <c r="B17" s="81"/>
      <c r="C17" s="82"/>
      <c r="D17" s="83"/>
      <c r="E17" s="84"/>
      <c r="F17" s="77"/>
      <c r="G17" s="85"/>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79" customFormat="1" ht="20.25" customHeight="1">
      <c r="A18" s="68" t="s">
        <v>0</v>
      </c>
      <c r="B18" s="69" t="s">
        <v>1</v>
      </c>
      <c r="C18" s="70" t="s">
        <v>2</v>
      </c>
      <c r="D18" s="70" t="s">
        <v>3</v>
      </c>
      <c r="E18" s="71" t="s">
        <v>14</v>
      </c>
      <c r="F18" s="86" t="s">
        <v>15</v>
      </c>
      <c r="G18" s="73" t="s">
        <v>16</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14" s="9" customFormat="1" ht="20.25" customHeight="1">
      <c r="A19" s="152">
        <v>19915</v>
      </c>
      <c r="B19" s="153">
        <v>43475</v>
      </c>
      <c r="C19" s="154" t="s">
        <v>95</v>
      </c>
      <c r="D19" s="154" t="s">
        <v>96</v>
      </c>
      <c r="E19" s="150">
        <v>11950</v>
      </c>
      <c r="F19" s="77">
        <v>0.02</v>
      </c>
      <c r="G19" s="78">
        <f>+E19*F19</f>
        <v>239</v>
      </c>
      <c r="H19" s="151"/>
      <c r="I19" s="151"/>
      <c r="J19" s="151"/>
      <c r="K19" s="151"/>
      <c r="L19" s="151"/>
      <c r="M19" s="151"/>
      <c r="N19" s="151"/>
    </row>
    <row r="20" spans="1:21" s="9" customFormat="1" ht="20.25" customHeight="1">
      <c r="A20" s="157">
        <v>19936</v>
      </c>
      <c r="B20" s="165">
        <v>43493</v>
      </c>
      <c r="C20" s="166" t="s">
        <v>118</v>
      </c>
      <c r="D20" s="173" t="s">
        <v>119</v>
      </c>
      <c r="E20" s="87">
        <v>24000</v>
      </c>
      <c r="F20" s="77">
        <v>0.02</v>
      </c>
      <c r="G20" s="78">
        <f>+E20*F20</f>
        <v>480</v>
      </c>
      <c r="O20" s="79"/>
      <c r="P20" s="79"/>
      <c r="Q20" s="79"/>
      <c r="R20" s="79"/>
      <c r="S20" s="79"/>
      <c r="T20" s="79"/>
      <c r="U20" s="79"/>
    </row>
    <row r="21" spans="1:256" s="9" customFormat="1" ht="20.25" customHeight="1">
      <c r="A21" s="157">
        <v>19938</v>
      </c>
      <c r="B21" s="153" t="s">
        <v>121</v>
      </c>
      <c r="C21" s="154" t="s">
        <v>122</v>
      </c>
      <c r="D21" s="154" t="s">
        <v>136</v>
      </c>
      <c r="E21" s="87">
        <v>21000</v>
      </c>
      <c r="F21" s="77">
        <v>0.02</v>
      </c>
      <c r="G21" s="78">
        <f>+E21*F21</f>
        <v>420</v>
      </c>
      <c r="O21" s="79"/>
      <c r="P21" s="79"/>
      <c r="Q21" s="79"/>
      <c r="R21" s="79"/>
      <c r="S21" s="79"/>
      <c r="T21" s="79"/>
      <c r="U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row>
    <row r="22" spans="1:256" s="9" customFormat="1" ht="20.25" customHeight="1">
      <c r="A22" s="157">
        <v>19939</v>
      </c>
      <c r="B22" s="169">
        <v>43494</v>
      </c>
      <c r="C22" s="168" t="s">
        <v>124</v>
      </c>
      <c r="D22" s="168" t="s">
        <v>125</v>
      </c>
      <c r="E22" s="88">
        <v>8000</v>
      </c>
      <c r="F22" s="77">
        <v>0.02</v>
      </c>
      <c r="G22" s="78">
        <f>+E22*F22</f>
        <v>160</v>
      </c>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pans="1:21" s="9" customFormat="1" ht="20.25" customHeight="1">
      <c r="A23" s="157">
        <v>19944</v>
      </c>
      <c r="B23" s="171">
        <v>43496</v>
      </c>
      <c r="C23" s="168" t="s">
        <v>132</v>
      </c>
      <c r="D23" s="168" t="s">
        <v>133</v>
      </c>
      <c r="E23" s="76">
        <v>9390</v>
      </c>
      <c r="F23" s="77">
        <v>0.02</v>
      </c>
      <c r="G23" s="78">
        <f>+E23*F23</f>
        <v>187.8</v>
      </c>
      <c r="O23" s="151"/>
      <c r="P23" s="151"/>
      <c r="Q23" s="151"/>
      <c r="R23" s="151"/>
      <c r="S23" s="151"/>
      <c r="T23" s="151"/>
      <c r="U23" s="151"/>
    </row>
    <row r="24" spans="1:25" s="9" customFormat="1" ht="20.25" customHeight="1">
      <c r="A24" s="89"/>
      <c r="B24" s="90"/>
      <c r="C24" s="89"/>
      <c r="D24" s="83" t="s">
        <v>17</v>
      </c>
      <c r="E24" s="84">
        <f>SUM(E19:E23)</f>
        <v>74340</v>
      </c>
      <c r="F24" s="77"/>
      <c r="G24" s="85">
        <f>SUM(G19:G23)</f>
        <v>1486.8</v>
      </c>
      <c r="H24" s="10"/>
      <c r="I24" s="10"/>
      <c r="J24" s="10"/>
      <c r="K24" s="10"/>
      <c r="L24" s="10"/>
      <c r="M24" s="10"/>
      <c r="N24" s="10"/>
      <c r="X24" s="10"/>
      <c r="Y24" s="10"/>
    </row>
    <row r="25" spans="1:25" s="9" customFormat="1" ht="20.25" customHeight="1">
      <c r="A25" s="89"/>
      <c r="B25" s="90"/>
      <c r="C25" s="89"/>
      <c r="D25" s="83"/>
      <c r="E25" s="84"/>
      <c r="F25" s="77"/>
      <c r="G25" s="85"/>
      <c r="H25" s="10"/>
      <c r="I25" s="10"/>
      <c r="J25" s="10"/>
      <c r="K25" s="10"/>
      <c r="L25" s="10"/>
      <c r="M25" s="10"/>
      <c r="N25" s="10"/>
      <c r="X25" s="10"/>
      <c r="Y25" s="10"/>
    </row>
    <row r="26" spans="1:25" s="9" customFormat="1" ht="20.25" customHeight="1">
      <c r="A26" s="89"/>
      <c r="B26" s="90"/>
      <c r="C26" s="89"/>
      <c r="D26" s="83"/>
      <c r="E26" s="84"/>
      <c r="F26" s="77"/>
      <c r="G26" s="85"/>
      <c r="H26" s="10"/>
      <c r="I26" s="10"/>
      <c r="J26" s="10"/>
      <c r="K26" s="10"/>
      <c r="L26" s="10"/>
      <c r="M26" s="10"/>
      <c r="N26" s="10"/>
      <c r="X26" s="10"/>
      <c r="Y26" s="10"/>
    </row>
    <row r="27" spans="1:25" s="9" customFormat="1" ht="20.25" customHeight="1">
      <c r="A27" s="89"/>
      <c r="B27" s="90"/>
      <c r="C27" s="89"/>
      <c r="D27" s="83"/>
      <c r="E27" s="84"/>
      <c r="F27" s="77"/>
      <c r="G27" s="85"/>
      <c r="H27" s="10"/>
      <c r="I27" s="10"/>
      <c r="J27" s="10"/>
      <c r="K27" s="10"/>
      <c r="L27" s="10"/>
      <c r="M27" s="10"/>
      <c r="N27" s="10"/>
      <c r="X27" s="10"/>
      <c r="Y27" s="10"/>
    </row>
    <row r="28" spans="1:256" s="10" customFormat="1" ht="20.25" customHeight="1">
      <c r="A28" s="68" t="s">
        <v>0</v>
      </c>
      <c r="B28" s="69" t="s">
        <v>1</v>
      </c>
      <c r="C28" s="70" t="s">
        <v>2</v>
      </c>
      <c r="D28" s="70" t="s">
        <v>3</v>
      </c>
      <c r="E28" s="71" t="s">
        <v>14</v>
      </c>
      <c r="F28" s="86" t="s">
        <v>15</v>
      </c>
      <c r="G28" s="73" t="s">
        <v>16</v>
      </c>
      <c r="O28" s="9"/>
      <c r="P28" s="9"/>
      <c r="Q28" s="9"/>
      <c r="R28" s="9"/>
      <c r="S28" s="9"/>
      <c r="T28" s="9"/>
      <c r="U28" s="9"/>
      <c r="V28" s="9"/>
      <c r="W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0" customFormat="1" ht="20.25" customHeight="1">
      <c r="A29" s="157">
        <v>19927</v>
      </c>
      <c r="B29" s="159">
        <v>43493</v>
      </c>
      <c r="C29" s="160" t="s">
        <v>54</v>
      </c>
      <c r="D29" s="173" t="s">
        <v>113</v>
      </c>
      <c r="E29" s="87">
        <v>51000</v>
      </c>
      <c r="F29" s="91">
        <v>0.1</v>
      </c>
      <c r="G29" s="78">
        <f aca="true" t="shared" si="1" ref="G29:G36">+E29*F29</f>
        <v>5100</v>
      </c>
      <c r="O29" s="9"/>
      <c r="P29" s="9"/>
      <c r="Q29" s="9"/>
      <c r="R29" s="9"/>
      <c r="S29" s="9"/>
      <c r="T29" s="9"/>
      <c r="U29" s="9"/>
      <c r="V29" s="9"/>
      <c r="W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0" customFormat="1" ht="20.25" customHeight="1">
      <c r="A30" s="157">
        <v>19928</v>
      </c>
      <c r="B30" s="159">
        <v>43493</v>
      </c>
      <c r="C30" s="160" t="s">
        <v>55</v>
      </c>
      <c r="D30" s="173" t="s">
        <v>113</v>
      </c>
      <c r="E30" s="87">
        <v>51000</v>
      </c>
      <c r="F30" s="91">
        <v>0.1</v>
      </c>
      <c r="G30" s="78">
        <f t="shared" si="1"/>
        <v>5100</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0" customFormat="1" ht="20.25" customHeight="1">
      <c r="A31" s="157">
        <v>19929</v>
      </c>
      <c r="B31" s="165">
        <v>43493</v>
      </c>
      <c r="C31" s="160" t="s">
        <v>41</v>
      </c>
      <c r="D31" s="173" t="s">
        <v>113</v>
      </c>
      <c r="E31" s="87">
        <v>60000</v>
      </c>
      <c r="F31" s="91">
        <v>0.1</v>
      </c>
      <c r="G31" s="78">
        <f t="shared" si="1"/>
        <v>6000</v>
      </c>
      <c r="O31" s="9"/>
      <c r="P31" s="9"/>
      <c r="Q31" s="9"/>
      <c r="R31" s="9"/>
      <c r="S31" s="9"/>
      <c r="T31" s="9"/>
      <c r="U31" s="9"/>
      <c r="V31" s="9"/>
      <c r="W31" s="9"/>
      <c r="X31" s="47"/>
      <c r="Y31" s="47"/>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0" customFormat="1" ht="20.25" customHeight="1">
      <c r="A32" s="157">
        <v>19930</v>
      </c>
      <c r="B32" s="165">
        <v>43493</v>
      </c>
      <c r="C32" s="160" t="s">
        <v>39</v>
      </c>
      <c r="D32" s="173" t="s">
        <v>114</v>
      </c>
      <c r="E32" s="87">
        <v>75000</v>
      </c>
      <c r="F32" s="91">
        <v>0.1</v>
      </c>
      <c r="G32" s="78">
        <f t="shared" si="1"/>
        <v>7500</v>
      </c>
      <c r="O32" s="9"/>
      <c r="P32" s="9"/>
      <c r="Q32" s="9"/>
      <c r="R32" s="9"/>
      <c r="S32" s="9"/>
      <c r="T32" s="9"/>
      <c r="U32" s="9"/>
      <c r="X32" s="47"/>
      <c r="Y32" s="47"/>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0" customFormat="1" ht="20.25" customHeight="1">
      <c r="A33" s="157">
        <v>19931</v>
      </c>
      <c r="B33" s="165">
        <v>43493</v>
      </c>
      <c r="C33" s="160" t="s">
        <v>39</v>
      </c>
      <c r="D33" s="173" t="s">
        <v>115</v>
      </c>
      <c r="E33" s="87">
        <v>51000</v>
      </c>
      <c r="F33" s="91">
        <v>0.1</v>
      </c>
      <c r="G33" s="78">
        <f t="shared" si="1"/>
        <v>5100</v>
      </c>
      <c r="O33" s="9"/>
      <c r="P33" s="9"/>
      <c r="Q33" s="9"/>
      <c r="R33" s="9"/>
      <c r="S33" s="9"/>
      <c r="T33" s="9"/>
      <c r="U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 s="9" customFormat="1" ht="20.25" customHeight="1">
      <c r="A34" s="157">
        <v>19932</v>
      </c>
      <c r="B34" s="165">
        <v>43493</v>
      </c>
      <c r="C34" s="166" t="s">
        <v>41</v>
      </c>
      <c r="D34" s="173" t="s">
        <v>115</v>
      </c>
      <c r="E34" s="87">
        <v>75000</v>
      </c>
      <c r="F34" s="91">
        <v>0.1</v>
      </c>
      <c r="G34" s="78">
        <f t="shared" si="1"/>
        <v>7500</v>
      </c>
      <c r="H34" s="10"/>
      <c r="I34" s="10"/>
      <c r="J34" s="10"/>
      <c r="K34" s="10"/>
      <c r="L34" s="10"/>
      <c r="M34" s="10"/>
      <c r="N34" s="10"/>
      <c r="V34" s="10"/>
      <c r="W34" s="10"/>
      <c r="X34" s="10"/>
      <c r="Y34" s="10"/>
    </row>
    <row r="35" spans="1:25" s="9" customFormat="1" ht="20.25" customHeight="1">
      <c r="A35" s="157">
        <v>19933</v>
      </c>
      <c r="B35" s="165">
        <v>43493</v>
      </c>
      <c r="C35" s="166" t="s">
        <v>54</v>
      </c>
      <c r="D35" s="173" t="s">
        <v>116</v>
      </c>
      <c r="E35" s="139">
        <v>96000</v>
      </c>
      <c r="F35" s="91">
        <v>0.1</v>
      </c>
      <c r="G35" s="78">
        <f t="shared" si="1"/>
        <v>9600</v>
      </c>
      <c r="H35" s="10"/>
      <c r="I35" s="10"/>
      <c r="J35" s="10"/>
      <c r="K35" s="10"/>
      <c r="L35" s="10"/>
      <c r="M35" s="10"/>
      <c r="N35" s="10"/>
      <c r="V35" s="10"/>
      <c r="W35" s="10"/>
      <c r="X35" s="10"/>
      <c r="Y35" s="10"/>
    </row>
    <row r="36" spans="1:256" s="47" customFormat="1" ht="20.25" customHeight="1">
      <c r="A36" s="157">
        <v>19934</v>
      </c>
      <c r="B36" s="165">
        <v>43493</v>
      </c>
      <c r="C36" s="166" t="s">
        <v>56</v>
      </c>
      <c r="D36" s="173" t="s">
        <v>115</v>
      </c>
      <c r="E36" s="139">
        <v>45000</v>
      </c>
      <c r="F36" s="91">
        <v>0.1</v>
      </c>
      <c r="G36" s="78">
        <f t="shared" si="1"/>
        <v>4500</v>
      </c>
      <c r="H36" s="10"/>
      <c r="I36" s="10"/>
      <c r="J36" s="10"/>
      <c r="K36" s="10"/>
      <c r="L36" s="10"/>
      <c r="M36" s="10"/>
      <c r="N36" s="10"/>
      <c r="O36" s="9"/>
      <c r="P36" s="9"/>
      <c r="Q36" s="9"/>
      <c r="R36" s="9"/>
      <c r="S36" s="9"/>
      <c r="T36" s="9"/>
      <c r="U36" s="9"/>
      <c r="V36" s="10"/>
      <c r="W36" s="10"/>
      <c r="X36"/>
      <c r="Y36"/>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47" customFormat="1" ht="20.25" customHeight="1">
      <c r="A37" s="117"/>
      <c r="B37" s="118"/>
      <c r="C37" s="117"/>
      <c r="D37" s="113"/>
      <c r="E37" s="114">
        <f>SUM(E29:E36)</f>
        <v>504000</v>
      </c>
      <c r="F37" s="119"/>
      <c r="G37" s="116">
        <f>SUM(G29:G36)</f>
        <v>50400</v>
      </c>
      <c r="H37" s="9"/>
      <c r="I37" s="9"/>
      <c r="J37" s="9"/>
      <c r="K37" s="9"/>
      <c r="L37" s="9"/>
      <c r="M37" s="9"/>
      <c r="N37" s="9"/>
      <c r="O37" s="10"/>
      <c r="P37" s="10"/>
      <c r="Q37" s="10"/>
      <c r="R37" s="10"/>
      <c r="S37" s="10"/>
      <c r="T37" s="10"/>
      <c r="U37" s="10"/>
      <c r="V37" s="10"/>
      <c r="W37" s="10"/>
      <c r="X37"/>
      <c r="Y37"/>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 s="10" customFormat="1" ht="20.25" customHeight="1">
      <c r="A38" s="117"/>
      <c r="B38" s="118"/>
      <c r="C38" s="117"/>
      <c r="D38" s="113"/>
      <c r="E38" s="114"/>
      <c r="F38" s="119"/>
      <c r="G38" s="116"/>
      <c r="H38" s="9"/>
      <c r="I38" s="9"/>
      <c r="J38" s="9"/>
      <c r="K38" s="9"/>
      <c r="L38" s="9"/>
      <c r="M38" s="9"/>
      <c r="N38" s="9"/>
      <c r="X38" s="6"/>
      <c r="Y38" s="6"/>
    </row>
    <row r="39" spans="1:25" s="10" customFormat="1" ht="20.25" customHeight="1">
      <c r="A39" s="92" t="s">
        <v>11</v>
      </c>
      <c r="B39" s="89"/>
      <c r="C39" s="93"/>
      <c r="D39" s="89"/>
      <c r="E39" s="89"/>
      <c r="F39" s="89"/>
      <c r="G39" s="87"/>
      <c r="H39" s="12"/>
      <c r="I39" s="47"/>
      <c r="J39" s="47"/>
      <c r="K39" s="48"/>
      <c r="L39" s="49"/>
      <c r="M39" s="12"/>
      <c r="N39" s="47"/>
      <c r="X39" s="6"/>
      <c r="Y39" s="6"/>
    </row>
    <row r="40" spans="1:25" s="10" customFormat="1" ht="20.25" customHeight="1">
      <c r="A40" s="89"/>
      <c r="B40" s="83" t="s">
        <v>12</v>
      </c>
      <c r="C40" s="93" t="s">
        <v>13</v>
      </c>
      <c r="D40" s="89"/>
      <c r="E40" s="89"/>
      <c r="F40" s="89"/>
      <c r="G40" s="87"/>
      <c r="H40" s="12"/>
      <c r="I40" s="47"/>
      <c r="J40" s="47"/>
      <c r="K40" s="48"/>
      <c r="L40" s="49"/>
      <c r="M40" s="12"/>
      <c r="N40" s="47"/>
      <c r="X40" s="6"/>
      <c r="Y40" s="6"/>
    </row>
    <row r="41" spans="1:256" ht="24.75" customHeight="1">
      <c r="A41" s="89"/>
      <c r="B41" s="63" t="s">
        <v>134</v>
      </c>
      <c r="C41" s="93"/>
      <c r="D41" s="89"/>
      <c r="E41" s="89"/>
      <c r="F41" s="89"/>
      <c r="G41" s="87"/>
      <c r="H41" s="10"/>
      <c r="I41" s="10"/>
      <c r="J41" s="10"/>
      <c r="K41" s="10"/>
      <c r="L41" s="10"/>
      <c r="M41" s="10"/>
      <c r="N41" s="10"/>
      <c r="O41" s="10"/>
      <c r="P41" s="10"/>
      <c r="Q41" s="10"/>
      <c r="R41" s="10"/>
      <c r="S41" s="10"/>
      <c r="T41" s="10"/>
      <c r="U41" s="10"/>
      <c r="V41" s="9"/>
      <c r="W41" s="9"/>
      <c r="X41" s="6"/>
      <c r="Y41" s="6"/>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24.75" customHeight="1">
      <c r="A42" s="89"/>
      <c r="B42" s="94"/>
      <c r="C42" s="93"/>
      <c r="D42" s="89"/>
      <c r="E42" s="89"/>
      <c r="F42" s="89"/>
      <c r="G42" s="87"/>
      <c r="H42" s="10"/>
      <c r="I42" s="10"/>
      <c r="J42" s="10"/>
      <c r="K42" s="10"/>
      <c r="L42" s="10"/>
      <c r="M42" s="10"/>
      <c r="N42" s="10"/>
      <c r="O42" s="10"/>
      <c r="P42" s="10"/>
      <c r="Q42" s="10"/>
      <c r="R42" s="10"/>
      <c r="S42" s="10"/>
      <c r="T42" s="10"/>
      <c r="U42" s="10"/>
      <c r="V42" s="9"/>
      <c r="W42" s="9"/>
      <c r="X42" s="6"/>
      <c r="Y42" s="6"/>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24" customHeight="1">
      <c r="A43" s="68" t="s">
        <v>0</v>
      </c>
      <c r="B43" s="69" t="s">
        <v>1</v>
      </c>
      <c r="C43" s="70" t="s">
        <v>2</v>
      </c>
      <c r="D43" s="70" t="s">
        <v>3</v>
      </c>
      <c r="E43" s="71" t="s">
        <v>14</v>
      </c>
      <c r="F43" s="86" t="s">
        <v>15</v>
      </c>
      <c r="G43" s="73" t="s">
        <v>16</v>
      </c>
      <c r="H43" s="10"/>
      <c r="I43" s="10"/>
      <c r="J43" s="10"/>
      <c r="K43" s="10"/>
      <c r="L43" s="10"/>
      <c r="M43" s="10"/>
      <c r="N43" s="10"/>
      <c r="O43" s="10"/>
      <c r="P43" s="10"/>
      <c r="Q43" s="10"/>
      <c r="R43" s="10"/>
      <c r="S43" s="10"/>
      <c r="T43" s="10"/>
      <c r="U43" s="10"/>
      <c r="V43" s="49"/>
      <c r="W43" s="12"/>
      <c r="X43" s="6"/>
      <c r="Y43" s="6"/>
      <c r="Z43" s="48"/>
      <c r="AA43" s="49"/>
      <c r="AB43" s="12"/>
      <c r="AC43" s="47"/>
      <c r="AD43" s="47"/>
      <c r="AE43" s="48"/>
      <c r="AF43" s="49"/>
      <c r="AG43" s="12"/>
      <c r="AH43" s="47"/>
      <c r="AI43" s="47"/>
      <c r="AJ43" s="48"/>
      <c r="AK43" s="49"/>
      <c r="AL43" s="12"/>
      <c r="AM43" s="47"/>
      <c r="AN43" s="47"/>
      <c r="AO43" s="48"/>
      <c r="AP43" s="49"/>
      <c r="AQ43" s="12"/>
      <c r="AR43" s="47"/>
      <c r="AS43" s="47"/>
      <c r="AT43" s="48"/>
      <c r="AU43" s="49"/>
      <c r="AV43" s="12"/>
      <c r="AW43" s="47"/>
      <c r="AX43" s="47"/>
      <c r="AY43" s="48"/>
      <c r="AZ43" s="49"/>
      <c r="BA43" s="12"/>
      <c r="BB43" s="47"/>
      <c r="BC43" s="47"/>
      <c r="BD43" s="48"/>
      <c r="BE43" s="49"/>
      <c r="BF43" s="12"/>
      <c r="BG43" s="47"/>
      <c r="BH43" s="47"/>
      <c r="BI43" s="48"/>
      <c r="BJ43" s="49"/>
      <c r="BK43" s="12"/>
      <c r="BL43" s="47"/>
      <c r="BM43" s="47"/>
      <c r="BN43" s="48"/>
      <c r="BO43" s="49"/>
      <c r="BP43" s="12"/>
      <c r="BQ43" s="47"/>
      <c r="BR43" s="47"/>
      <c r="BS43" s="48"/>
      <c r="BT43" s="49"/>
      <c r="BU43" s="12"/>
      <c r="BV43" s="47"/>
      <c r="BW43" s="47"/>
      <c r="BX43" s="48"/>
      <c r="BY43" s="49"/>
      <c r="BZ43" s="12"/>
      <c r="CA43" s="47"/>
      <c r="CB43" s="47"/>
      <c r="CC43" s="48"/>
      <c r="CD43" s="49"/>
      <c r="CE43" s="12"/>
      <c r="CF43" s="47"/>
      <c r="CG43" s="47"/>
      <c r="CH43" s="48"/>
      <c r="CI43" s="49"/>
      <c r="CJ43" s="12"/>
      <c r="CK43" s="47"/>
      <c r="CL43" s="47"/>
      <c r="CM43" s="48"/>
      <c r="CN43" s="49"/>
      <c r="CO43" s="12"/>
      <c r="CP43" s="47"/>
      <c r="CQ43" s="47"/>
      <c r="CR43" s="48"/>
      <c r="CS43" s="49"/>
      <c r="CT43" s="12"/>
      <c r="CU43" s="47"/>
      <c r="CV43" s="47"/>
      <c r="CW43" s="48"/>
      <c r="CX43" s="49"/>
      <c r="CY43" s="12"/>
      <c r="CZ43" s="47"/>
      <c r="DA43" s="47"/>
      <c r="DB43" s="48"/>
      <c r="DC43" s="49"/>
      <c r="DD43" s="12"/>
      <c r="DE43" s="47"/>
      <c r="DF43" s="47"/>
      <c r="DG43" s="48"/>
      <c r="DH43" s="49"/>
      <c r="DI43" s="12"/>
      <c r="DJ43" s="47"/>
      <c r="DK43" s="47"/>
      <c r="DL43" s="48"/>
      <c r="DM43" s="49"/>
      <c r="DN43" s="12"/>
      <c r="DO43" s="47"/>
      <c r="DP43" s="47"/>
      <c r="DQ43" s="48"/>
      <c r="DR43" s="49"/>
      <c r="DS43" s="12"/>
      <c r="DT43" s="47"/>
      <c r="DU43" s="47"/>
      <c r="DV43" s="48"/>
      <c r="DW43" s="49"/>
      <c r="DX43" s="12"/>
      <c r="DY43" s="47"/>
      <c r="DZ43" s="47"/>
      <c r="EA43" s="48"/>
      <c r="EB43" s="49"/>
      <c r="EC43" s="12"/>
      <c r="ED43" s="47"/>
      <c r="EE43" s="47"/>
      <c r="EF43" s="48"/>
      <c r="EG43" s="49"/>
      <c r="EH43" s="12"/>
      <c r="EI43" s="47"/>
      <c r="EJ43" s="47"/>
      <c r="EK43" s="48"/>
      <c r="EL43" s="49"/>
      <c r="EM43" s="12"/>
      <c r="EN43" s="47"/>
      <c r="EO43" s="47"/>
      <c r="EP43" s="48"/>
      <c r="EQ43" s="49"/>
      <c r="ER43" s="12"/>
      <c r="ES43" s="47"/>
      <c r="ET43" s="47"/>
      <c r="EU43" s="48"/>
      <c r="EV43" s="49"/>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row>
    <row r="44" spans="1:256" s="6" customFormat="1" ht="20.25" customHeight="1">
      <c r="A44" s="152">
        <v>19905</v>
      </c>
      <c r="B44" s="153">
        <v>43469</v>
      </c>
      <c r="C44" s="154" t="s">
        <v>46</v>
      </c>
      <c r="D44" s="154" t="s">
        <v>83</v>
      </c>
      <c r="E44" s="95">
        <v>1500</v>
      </c>
      <c r="F44" s="96">
        <v>0.1</v>
      </c>
      <c r="G44" s="175">
        <f>+E44*F44</f>
        <v>150</v>
      </c>
      <c r="H44"/>
      <c r="I44"/>
      <c r="J44"/>
      <c r="K44"/>
      <c r="L44"/>
      <c r="M44"/>
      <c r="N44"/>
      <c r="O44" s="10"/>
      <c r="P44" s="10"/>
      <c r="Q44" s="10"/>
      <c r="R44" s="10"/>
      <c r="S44" s="10"/>
      <c r="T44" s="10"/>
      <c r="U44" s="10"/>
      <c r="V44" s="49"/>
      <c r="W44" s="12"/>
      <c r="X44" s="13"/>
      <c r="Y44" s="13"/>
      <c r="Z44" s="48"/>
      <c r="AA44" s="49"/>
      <c r="AB44" s="12"/>
      <c r="AC44" s="47"/>
      <c r="AD44" s="47"/>
      <c r="AE44" s="48"/>
      <c r="AF44" s="49"/>
      <c r="AG44" s="12"/>
      <c r="AH44" s="47"/>
      <c r="AI44" s="47"/>
      <c r="AJ44" s="48"/>
      <c r="AK44" s="49"/>
      <c r="AL44" s="12"/>
      <c r="AM44" s="47"/>
      <c r="AN44" s="47"/>
      <c r="AO44" s="48"/>
      <c r="AP44" s="49"/>
      <c r="AQ44" s="12"/>
      <c r="AR44" s="47"/>
      <c r="AS44" s="47"/>
      <c r="AT44" s="48"/>
      <c r="AU44" s="49"/>
      <c r="AV44" s="12"/>
      <c r="AW44" s="47"/>
      <c r="AX44" s="47"/>
      <c r="AY44" s="48"/>
      <c r="AZ44" s="49"/>
      <c r="BA44" s="12"/>
      <c r="BB44" s="47"/>
      <c r="BC44" s="47"/>
      <c r="BD44" s="48"/>
      <c r="BE44" s="49"/>
      <c r="BF44" s="12"/>
      <c r="BG44" s="47"/>
      <c r="BH44" s="47"/>
      <c r="BI44" s="48"/>
      <c r="BJ44" s="49"/>
      <c r="BK44" s="12"/>
      <c r="BL44" s="47"/>
      <c r="BM44" s="47"/>
      <c r="BN44" s="48"/>
      <c r="BO44" s="49"/>
      <c r="BP44" s="12"/>
      <c r="BQ44" s="47"/>
      <c r="BR44" s="47"/>
      <c r="BS44" s="48"/>
      <c r="BT44" s="49"/>
      <c r="BU44" s="12"/>
      <c r="BV44" s="47"/>
      <c r="BW44" s="47"/>
      <c r="BX44" s="48"/>
      <c r="BY44" s="49"/>
      <c r="BZ44" s="12"/>
      <c r="CA44" s="47"/>
      <c r="CB44" s="47"/>
      <c r="CC44" s="48"/>
      <c r="CD44" s="49"/>
      <c r="CE44" s="12"/>
      <c r="CF44" s="47"/>
      <c r="CG44" s="47"/>
      <c r="CH44" s="48"/>
      <c r="CI44" s="49"/>
      <c r="CJ44" s="12"/>
      <c r="CK44" s="47"/>
      <c r="CL44" s="47"/>
      <c r="CM44" s="48"/>
      <c r="CN44" s="49"/>
      <c r="CO44" s="12"/>
      <c r="CP44" s="47"/>
      <c r="CQ44" s="47"/>
      <c r="CR44" s="48"/>
      <c r="CS44" s="49"/>
      <c r="CT44" s="12"/>
      <c r="CU44" s="47"/>
      <c r="CV44" s="47"/>
      <c r="CW44" s="48"/>
      <c r="CX44" s="49"/>
      <c r="CY44" s="12"/>
      <c r="CZ44" s="47"/>
      <c r="DA44" s="47"/>
      <c r="DB44" s="48"/>
      <c r="DC44" s="49"/>
      <c r="DD44" s="12"/>
      <c r="DE44" s="47"/>
      <c r="DF44" s="47"/>
      <c r="DG44" s="48"/>
      <c r="DH44" s="49"/>
      <c r="DI44" s="12"/>
      <c r="DJ44" s="47"/>
      <c r="DK44" s="47"/>
      <c r="DL44" s="48"/>
      <c r="DM44" s="49"/>
      <c r="DN44" s="12"/>
      <c r="DO44" s="47"/>
      <c r="DP44" s="47"/>
      <c r="DQ44" s="48"/>
      <c r="DR44" s="49"/>
      <c r="DS44" s="12"/>
      <c r="DT44" s="47"/>
      <c r="DU44" s="47"/>
      <c r="DV44" s="48"/>
      <c r="DW44" s="49"/>
      <c r="DX44" s="12"/>
      <c r="DY44" s="47"/>
      <c r="DZ44" s="47"/>
      <c r="EA44" s="48"/>
      <c r="EB44" s="49"/>
      <c r="EC44" s="12"/>
      <c r="ED44" s="47"/>
      <c r="EE44" s="47"/>
      <c r="EF44" s="48"/>
      <c r="EG44" s="49"/>
      <c r="EH44" s="12"/>
      <c r="EI44" s="47"/>
      <c r="EJ44" s="47"/>
      <c r="EK44" s="48"/>
      <c r="EL44" s="49"/>
      <c r="EM44" s="12"/>
      <c r="EN44" s="47"/>
      <c r="EO44" s="47"/>
      <c r="EP44" s="48"/>
      <c r="EQ44" s="49"/>
      <c r="ER44" s="12"/>
      <c r="ES44" s="47"/>
      <c r="ET44" s="47"/>
      <c r="EU44" s="48"/>
      <c r="EV44" s="49"/>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row>
    <row r="45" spans="1:256" s="6" customFormat="1" ht="20.25" customHeight="1">
      <c r="A45" s="147"/>
      <c r="B45" s="122"/>
      <c r="C45" s="148"/>
      <c r="D45" s="134"/>
      <c r="E45" s="95"/>
      <c r="F45" s="96">
        <v>0.1</v>
      </c>
      <c r="G45" s="175">
        <f>+E45*F45</f>
        <v>0</v>
      </c>
      <c r="H45"/>
      <c r="I45"/>
      <c r="J45"/>
      <c r="K45"/>
      <c r="L45"/>
      <c r="M45"/>
      <c r="N45"/>
      <c r="O45" s="10"/>
      <c r="P45" s="10"/>
      <c r="Q45" s="10"/>
      <c r="R45" s="10"/>
      <c r="S45" s="10"/>
      <c r="T45" s="10"/>
      <c r="U45" s="10"/>
      <c r="V45" s="10"/>
      <c r="W45" s="10"/>
      <c r="X45"/>
      <c r="Y4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s="6" customFormat="1" ht="20.25" customHeight="1">
      <c r="A46" s="74"/>
      <c r="B46" s="97"/>
      <c r="C46" s="75"/>
      <c r="D46" s="83" t="s">
        <v>18</v>
      </c>
      <c r="E46" s="98">
        <f>SUM(E44:E45)</f>
        <v>1500</v>
      </c>
      <c r="F46" s="96">
        <v>0.1</v>
      </c>
      <c r="G46" s="99">
        <f>SUM(G44:G45)</f>
        <v>150</v>
      </c>
      <c r="O46" s="10"/>
      <c r="P46" s="10"/>
      <c r="Q46" s="10"/>
      <c r="R46" s="10"/>
      <c r="S46" s="10"/>
      <c r="T46" s="10"/>
      <c r="U46" s="10"/>
      <c r="V46" s="10"/>
      <c r="W46" s="10"/>
      <c r="X46"/>
      <c r="Y46"/>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s="6" customFormat="1" ht="20.25" customHeight="1">
      <c r="A47" s="89"/>
      <c r="B47" s="90"/>
      <c r="C47" s="89"/>
      <c r="D47" s="89"/>
      <c r="E47" s="88"/>
      <c r="F47" s="91"/>
      <c r="G47" s="78"/>
      <c r="O47" s="10"/>
      <c r="P47" s="10"/>
      <c r="Q47" s="10"/>
      <c r="R47" s="10"/>
      <c r="S47" s="10"/>
      <c r="T47" s="10"/>
      <c r="U47" s="10"/>
      <c r="V47" s="10"/>
      <c r="W47" s="10"/>
      <c r="X47" s="55"/>
      <c r="Y47" s="5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s="6" customFormat="1" ht="20.25" customHeight="1">
      <c r="A48" s="68" t="s">
        <v>0</v>
      </c>
      <c r="B48" s="69" t="s">
        <v>1</v>
      </c>
      <c r="C48" s="70" t="s">
        <v>2</v>
      </c>
      <c r="D48" s="70" t="s">
        <v>3</v>
      </c>
      <c r="E48" s="71" t="s">
        <v>14</v>
      </c>
      <c r="F48" s="100" t="s">
        <v>19</v>
      </c>
      <c r="G48" s="73" t="s">
        <v>16</v>
      </c>
      <c r="O48" s="10"/>
      <c r="P48" s="10"/>
      <c r="Q48" s="10"/>
      <c r="R48" s="10"/>
      <c r="S48" s="10"/>
      <c r="T48" s="10"/>
      <c r="U48" s="10"/>
      <c r="V48"/>
      <c r="W48"/>
      <c r="X48" s="10"/>
      <c r="Y48" s="10"/>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 customFormat="1" ht="20.25" customHeight="1">
      <c r="A49" s="101"/>
      <c r="B49" s="102"/>
      <c r="C49" s="103"/>
      <c r="D49" s="103"/>
      <c r="E49" s="104"/>
      <c r="F49" s="91">
        <v>0.3</v>
      </c>
      <c r="G49" s="78">
        <f>+E49*F49</f>
        <v>0</v>
      </c>
      <c r="O49" s="10"/>
      <c r="P49" s="10"/>
      <c r="Q49" s="10"/>
      <c r="R49" s="10"/>
      <c r="S49" s="10"/>
      <c r="T49" s="10"/>
      <c r="U49" s="10"/>
      <c r="V49"/>
      <c r="W49"/>
      <c r="X49" s="10"/>
      <c r="Y49" s="10"/>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 s="6" customFormat="1" ht="20.25" customHeight="1">
      <c r="A50" s="105"/>
      <c r="B50" s="90"/>
      <c r="C50" s="93"/>
      <c r="D50" s="83" t="s">
        <v>20</v>
      </c>
      <c r="E50" s="106">
        <f>SUM(E49:E49)</f>
        <v>0</v>
      </c>
      <c r="F50" s="91"/>
      <c r="G50" s="85">
        <f>SUM(G49:G49)</f>
        <v>0</v>
      </c>
      <c r="O50" s="10"/>
      <c r="P50" s="10"/>
      <c r="Q50" s="10"/>
      <c r="R50" s="10"/>
      <c r="S50" s="10"/>
      <c r="T50" s="10"/>
      <c r="U50" s="10"/>
      <c r="X50" s="10"/>
      <c r="Y50" s="10"/>
    </row>
    <row r="51" spans="1:25" s="6" customFormat="1" ht="20.25" customHeight="1">
      <c r="A51" s="107"/>
      <c r="B51" s="90"/>
      <c r="C51" s="89"/>
      <c r="D51" s="89"/>
      <c r="E51" s="108"/>
      <c r="F51" s="91"/>
      <c r="G51" s="78"/>
      <c r="O51" s="10"/>
      <c r="P51" s="10"/>
      <c r="Q51" s="10"/>
      <c r="R51" s="10"/>
      <c r="S51" s="10"/>
      <c r="T51" s="10"/>
      <c r="U51" s="10"/>
      <c r="X51" s="10"/>
      <c r="Y51" s="10"/>
    </row>
    <row r="52" spans="1:25" s="6" customFormat="1" ht="20.25" customHeight="1">
      <c r="A52" s="68" t="s">
        <v>0</v>
      </c>
      <c r="B52" s="69" t="s">
        <v>1</v>
      </c>
      <c r="C52" s="70" t="s">
        <v>2</v>
      </c>
      <c r="D52" s="70" t="s">
        <v>3</v>
      </c>
      <c r="E52" s="71" t="s">
        <v>14</v>
      </c>
      <c r="F52" s="86" t="s">
        <v>15</v>
      </c>
      <c r="G52" s="73" t="s">
        <v>16</v>
      </c>
      <c r="H52" s="13"/>
      <c r="I52" s="13"/>
      <c r="J52" s="13"/>
      <c r="K52" s="13"/>
      <c r="L52" s="13"/>
      <c r="M52" s="13"/>
      <c r="N52" s="13"/>
      <c r="O52" s="10"/>
      <c r="P52" s="10"/>
      <c r="Q52" s="10"/>
      <c r="R52" s="10"/>
      <c r="S52" s="10"/>
      <c r="T52" s="10"/>
      <c r="U52" s="10"/>
      <c r="X52" s="10"/>
      <c r="Y52" s="10"/>
    </row>
    <row r="53" spans="1:25" s="6" customFormat="1" ht="20.25" customHeight="1">
      <c r="A53" s="152">
        <v>19905</v>
      </c>
      <c r="B53" s="153">
        <v>43469</v>
      </c>
      <c r="C53" s="154" t="s">
        <v>46</v>
      </c>
      <c r="D53" s="154" t="s">
        <v>83</v>
      </c>
      <c r="E53" s="87">
        <v>1500</v>
      </c>
      <c r="F53" s="91">
        <v>0.18</v>
      </c>
      <c r="G53" s="78">
        <f>+E53*F53</f>
        <v>270</v>
      </c>
      <c r="H53"/>
      <c r="I53"/>
      <c r="J53"/>
      <c r="K53"/>
      <c r="L53"/>
      <c r="M53"/>
      <c r="N53"/>
      <c r="O53" s="10"/>
      <c r="P53" s="10"/>
      <c r="Q53" s="10"/>
      <c r="R53" s="10"/>
      <c r="S53" s="10"/>
      <c r="T53" s="10"/>
      <c r="U53" s="10"/>
      <c r="X53" s="10"/>
      <c r="Y53" s="10"/>
    </row>
    <row r="54" spans="1:256" s="13" customFormat="1" ht="20.25" customHeight="1">
      <c r="A54" s="147"/>
      <c r="B54" s="122"/>
      <c r="C54" s="148"/>
      <c r="D54" s="134"/>
      <c r="E54" s="95"/>
      <c r="F54" s="91">
        <v>0.18</v>
      </c>
      <c r="G54" s="78">
        <f>+E54*F54</f>
        <v>0</v>
      </c>
      <c r="H54"/>
      <c r="I54"/>
      <c r="J54"/>
      <c r="K54"/>
      <c r="L54"/>
      <c r="M54"/>
      <c r="N54"/>
      <c r="O54" s="10"/>
      <c r="P54" s="10"/>
      <c r="Q54" s="10"/>
      <c r="R54" s="10"/>
      <c r="S54" s="10"/>
      <c r="T54" s="10"/>
      <c r="U54" s="10"/>
      <c r="V54" s="6"/>
      <c r="W54" s="6"/>
      <c r="X54" s="9"/>
      <c r="Y54" s="9"/>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24.75" customHeight="1">
      <c r="A55" s="135"/>
      <c r="B55" s="136"/>
      <c r="C55" s="137"/>
      <c r="D55" s="138"/>
      <c r="E55" s="139"/>
      <c r="F55" s="119"/>
      <c r="G55" s="140"/>
      <c r="H55" s="141"/>
      <c r="I55" s="141"/>
      <c r="J55" s="141"/>
      <c r="K55" s="141"/>
      <c r="L55" s="141"/>
      <c r="M55" s="141"/>
      <c r="N55" s="141"/>
      <c r="O55" s="10"/>
      <c r="P55" s="10"/>
      <c r="Q55" s="10"/>
      <c r="R55" s="10"/>
      <c r="S55" s="10"/>
      <c r="T55" s="10"/>
      <c r="U55" s="10"/>
      <c r="V55" s="6"/>
      <c r="W55" s="6"/>
      <c r="X55" s="10"/>
      <c r="Y55" s="10"/>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24.75" customHeight="1">
      <c r="A56" s="110"/>
      <c r="B56" s="118"/>
      <c r="C56" s="117"/>
      <c r="D56" s="113" t="s">
        <v>21</v>
      </c>
      <c r="E56" s="120">
        <f>SUM(E53:E54)</f>
        <v>1500</v>
      </c>
      <c r="F56" s="121"/>
      <c r="G56" s="116">
        <f>SUM(G53:G54)</f>
        <v>270</v>
      </c>
      <c r="H56" s="10"/>
      <c r="I56" s="10"/>
      <c r="J56" s="10"/>
      <c r="K56" s="10"/>
      <c r="L56" s="10"/>
      <c r="M56" s="10"/>
      <c r="N56" s="10"/>
      <c r="O56" s="10"/>
      <c r="P56" s="10"/>
      <c r="Q56" s="10"/>
      <c r="R56" s="10"/>
      <c r="S56" s="10"/>
      <c r="T56" s="10"/>
      <c r="U56" s="10"/>
      <c r="V56" s="13"/>
      <c r="W56" s="13"/>
      <c r="X56" s="10"/>
      <c r="Y56" s="10"/>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row>
    <row r="57" spans="1:256" s="55" customFormat="1" ht="24.75" customHeight="1">
      <c r="A57" s="89"/>
      <c r="B57" s="90"/>
      <c r="C57" s="89"/>
      <c r="D57" s="83"/>
      <c r="E57" s="84"/>
      <c r="F57" s="89"/>
      <c r="G57" s="85"/>
      <c r="H57" s="10"/>
      <c r="I57" s="10"/>
      <c r="J57" s="10"/>
      <c r="K57" s="10"/>
      <c r="L57" s="10"/>
      <c r="M57" s="10"/>
      <c r="N57" s="10"/>
      <c r="O57" s="10"/>
      <c r="P57" s="10"/>
      <c r="Q57" s="10"/>
      <c r="R57" s="10"/>
      <c r="S57" s="10"/>
      <c r="T57" s="10"/>
      <c r="U57" s="10"/>
      <c r="V57"/>
      <c r="W57"/>
      <c r="X57" s="10"/>
      <c r="Y57" s="10"/>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0" customFormat="1" ht="20.25" customHeight="1">
      <c r="A58" s="89"/>
      <c r="B58" s="90"/>
      <c r="C58" s="89"/>
      <c r="D58" s="83" t="s">
        <v>22</v>
      </c>
      <c r="E58" s="84">
        <f>+E56+E50+E46+E37+E24+E16</f>
        <v>676969.42</v>
      </c>
      <c r="F58" s="89"/>
      <c r="G58" s="85">
        <f>+G56+G50+G46+G37+G24+G16</f>
        <v>57088.29</v>
      </c>
      <c r="H58" s="142"/>
      <c r="V58"/>
      <c r="W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0" customFormat="1" ht="20.25" customHeight="1">
      <c r="A59" s="123"/>
      <c r="B59" s="124"/>
      <c r="C59" s="123"/>
      <c r="D59" s="125"/>
      <c r="E59" s="126"/>
      <c r="F59" s="123"/>
      <c r="G59" s="127"/>
      <c r="V59" s="141"/>
      <c r="W59" s="141"/>
      <c r="X59" s="13"/>
      <c r="Y59" s="13"/>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row>
    <row r="60" spans="1:25" s="10" customFormat="1" ht="20.25" customHeight="1">
      <c r="A60" s="14"/>
      <c r="B60" s="15"/>
      <c r="C60" s="7"/>
      <c r="D60" s="7"/>
      <c r="E60" s="16"/>
      <c r="F60" s="7"/>
      <c r="G60" s="17"/>
      <c r="X60" s="13"/>
      <c r="Y60" s="13"/>
    </row>
    <row r="61" spans="1:25" s="10" customFormat="1" ht="20.25" customHeight="1">
      <c r="A61" s="14"/>
      <c r="B61" s="15"/>
      <c r="C61" s="14" t="s">
        <v>23</v>
      </c>
      <c r="D61" s="7"/>
      <c r="E61" s="16"/>
      <c r="F61" s="7"/>
      <c r="G61" s="18"/>
      <c r="H61" s="9"/>
      <c r="I61" s="9"/>
      <c r="J61" s="9"/>
      <c r="K61" s="9"/>
      <c r="L61" s="9"/>
      <c r="M61" s="9"/>
      <c r="N61" s="9"/>
      <c r="X61" s="13"/>
      <c r="Y61" s="13"/>
    </row>
    <row r="62" spans="1:25" s="10" customFormat="1" ht="20.25" customHeight="1">
      <c r="A62"/>
      <c r="B62"/>
      <c r="C62"/>
      <c r="D62"/>
      <c r="E62"/>
      <c r="F62"/>
      <c r="G62" s="5"/>
      <c r="X62"/>
      <c r="Y62"/>
    </row>
    <row r="63" spans="1:25" s="10" customFormat="1" ht="20.25" customHeight="1">
      <c r="A63"/>
      <c r="B63"/>
      <c r="C63"/>
      <c r="D63"/>
      <c r="E63" s="46"/>
      <c r="F63"/>
      <c r="G63" s="50"/>
      <c r="X63"/>
      <c r="Y63"/>
    </row>
    <row r="64" spans="1:25" s="10" customFormat="1" ht="20.25" customHeight="1">
      <c r="A64"/>
      <c r="B64"/>
      <c r="C64"/>
      <c r="D64"/>
      <c r="E64" s="64"/>
      <c r="F64" s="64"/>
      <c r="G64" s="65"/>
      <c r="X64"/>
      <c r="Y64"/>
    </row>
    <row r="65" spans="1:256" s="9" customFormat="1" ht="20.25" customHeight="1">
      <c r="A65"/>
      <c r="B65"/>
      <c r="C65"/>
      <c r="D65"/>
      <c r="E65" s="46"/>
      <c r="F65"/>
      <c r="G65" s="50"/>
      <c r="H65" s="10"/>
      <c r="I65" s="10"/>
      <c r="J65" s="10"/>
      <c r="K65" s="10"/>
      <c r="L65" s="10"/>
      <c r="M65" s="10"/>
      <c r="N65" s="10"/>
      <c r="O65" s="10"/>
      <c r="P65" s="10"/>
      <c r="Q65" s="10"/>
      <c r="R65" s="10"/>
      <c r="S65" s="10"/>
      <c r="T65" s="10"/>
      <c r="U65" s="10"/>
      <c r="X65"/>
      <c r="Y6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s="10" customFormat="1" ht="20.25" customHeight="1">
      <c r="A66"/>
      <c r="B66"/>
      <c r="C66"/>
      <c r="D66"/>
      <c r="E66"/>
      <c r="F66"/>
      <c r="G66" s="5"/>
      <c r="H66" s="13"/>
      <c r="I66" s="13"/>
      <c r="J66" s="13"/>
      <c r="K66" s="13"/>
      <c r="L66" s="13"/>
      <c r="M66" s="13"/>
      <c r="N66" s="13"/>
      <c r="O66" s="9"/>
      <c r="P66" s="9"/>
      <c r="Q66" s="9"/>
      <c r="R66" s="9"/>
      <c r="S66" s="9"/>
      <c r="T66" s="9"/>
      <c r="U66" s="9"/>
      <c r="X66"/>
      <c r="Y66"/>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 s="10" customFormat="1" ht="20.25" customHeight="1">
      <c r="A67"/>
      <c r="B67"/>
      <c r="C67"/>
      <c r="D67"/>
      <c r="E67"/>
      <c r="F67"/>
      <c r="G67" s="5"/>
      <c r="H67" s="13"/>
      <c r="I67" s="13"/>
      <c r="J67" s="13"/>
      <c r="K67" s="13"/>
      <c r="L67" s="13"/>
      <c r="M67" s="13"/>
      <c r="N67" s="13"/>
      <c r="O67" s="9"/>
      <c r="P67" s="9"/>
      <c r="Q67" s="9"/>
      <c r="R67" s="9"/>
      <c r="S67" s="9"/>
      <c r="T67" s="9"/>
      <c r="U67" s="9"/>
      <c r="X67"/>
      <c r="Y67"/>
    </row>
    <row r="68" spans="1:25" s="10" customFormat="1" ht="20.25" customHeight="1">
      <c r="A68"/>
      <c r="B68"/>
      <c r="C68"/>
      <c r="D68"/>
      <c r="E68"/>
      <c r="F68"/>
      <c r="G68" s="5"/>
      <c r="H68" s="13"/>
      <c r="I68" s="13"/>
      <c r="J68" s="13"/>
      <c r="K68" s="13"/>
      <c r="L68" s="13"/>
      <c r="M68" s="13"/>
      <c r="N68" s="13"/>
      <c r="O68" s="47"/>
      <c r="P68" s="48"/>
      <c r="Q68" s="49"/>
      <c r="R68" s="12"/>
      <c r="S68" s="47"/>
      <c r="T68" s="47"/>
      <c r="U68" s="48"/>
      <c r="X68"/>
      <c r="Y68"/>
    </row>
    <row r="69" spans="1:25" s="10" customFormat="1" ht="20.25" customHeight="1">
      <c r="A69"/>
      <c r="B69"/>
      <c r="C69"/>
      <c r="D69"/>
      <c r="E69"/>
      <c r="F69"/>
      <c r="G69" s="5"/>
      <c r="H69"/>
      <c r="I69"/>
      <c r="J69"/>
      <c r="K69"/>
      <c r="L69"/>
      <c r="M69"/>
      <c r="N69"/>
      <c r="O69" s="47"/>
      <c r="P69" s="48"/>
      <c r="Q69" s="49"/>
      <c r="R69" s="12"/>
      <c r="S69" s="47"/>
      <c r="T69" s="47"/>
      <c r="U69" s="48"/>
      <c r="X69"/>
      <c r="Y69"/>
    </row>
    <row r="70" spans="1:256" s="13" customFormat="1" ht="20.25" customHeight="1">
      <c r="A70"/>
      <c r="B70"/>
      <c r="C70"/>
      <c r="D70"/>
      <c r="E70"/>
      <c r="F70"/>
      <c r="G70" s="5"/>
      <c r="H70"/>
      <c r="I70"/>
      <c r="J70"/>
      <c r="K70"/>
      <c r="L70"/>
      <c r="M70"/>
      <c r="N70"/>
      <c r="O70" s="10"/>
      <c r="P70" s="10"/>
      <c r="Q70" s="10"/>
      <c r="R70" s="10"/>
      <c r="S70" s="10"/>
      <c r="T70" s="10"/>
      <c r="U70" s="10"/>
      <c r="X70"/>
      <c r="Y7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 s="13" customFormat="1" ht="20.25" customHeight="1">
      <c r="A71"/>
      <c r="B71"/>
      <c r="C71"/>
      <c r="D71"/>
      <c r="E71"/>
      <c r="F71"/>
      <c r="G71" s="5"/>
      <c r="H71"/>
      <c r="I71"/>
      <c r="J71"/>
      <c r="K71"/>
      <c r="L71"/>
      <c r="M71"/>
      <c r="N71"/>
      <c r="O71" s="10"/>
      <c r="P71" s="10"/>
      <c r="Q71" s="10"/>
      <c r="R71" s="10"/>
      <c r="S71" s="10"/>
      <c r="T71" s="10"/>
      <c r="U71" s="10"/>
      <c r="X71"/>
      <c r="Y71"/>
    </row>
    <row r="72" spans="1:25" s="13" customFormat="1" ht="20.25" customHeight="1">
      <c r="A72"/>
      <c r="B72"/>
      <c r="C72"/>
      <c r="D72"/>
      <c r="E72"/>
      <c r="F72"/>
      <c r="G72" s="5"/>
      <c r="H72"/>
      <c r="I72"/>
      <c r="J72"/>
      <c r="K72"/>
      <c r="L72"/>
      <c r="M72"/>
      <c r="N72"/>
      <c r="O72" s="10"/>
      <c r="P72" s="10"/>
      <c r="Q72" s="10"/>
      <c r="R72" s="10"/>
      <c r="S72" s="10"/>
      <c r="T72" s="10"/>
      <c r="U72" s="10"/>
      <c r="X72"/>
      <c r="Y72"/>
    </row>
    <row r="73" spans="26:256" ht="25.5">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row>
    <row r="75" spans="15:21" ht="20.25">
      <c r="O75" s="6"/>
      <c r="P75" s="6"/>
      <c r="Q75" s="6"/>
      <c r="R75" s="6"/>
      <c r="S75" s="6"/>
      <c r="T75" s="6"/>
      <c r="U75" s="6"/>
    </row>
    <row r="76" spans="15:21" ht="20.25">
      <c r="O76" s="6"/>
      <c r="P76" s="6"/>
      <c r="Q76" s="6"/>
      <c r="R76" s="6"/>
      <c r="S76" s="6"/>
      <c r="T76" s="6"/>
      <c r="U76" s="6"/>
    </row>
    <row r="77" spans="15:21" ht="20.25">
      <c r="O77" s="6"/>
      <c r="P77" s="6"/>
      <c r="Q77" s="6"/>
      <c r="R77" s="6"/>
      <c r="S77" s="6"/>
      <c r="T77" s="6"/>
      <c r="U77" s="6"/>
    </row>
    <row r="78" spans="15:21" ht="20.25">
      <c r="O78" s="6"/>
      <c r="P78" s="6"/>
      <c r="Q78" s="6"/>
      <c r="R78" s="6"/>
      <c r="S78" s="6"/>
      <c r="T78" s="6"/>
      <c r="U78" s="6"/>
    </row>
    <row r="79" spans="15:21" ht="20.25">
      <c r="O79" s="6"/>
      <c r="P79" s="6"/>
      <c r="Q79" s="6"/>
      <c r="R79" s="6"/>
      <c r="S79" s="6"/>
      <c r="T79" s="6"/>
      <c r="U79" s="6"/>
    </row>
    <row r="80" spans="15:21" ht="20.25">
      <c r="O80" s="6"/>
      <c r="P80" s="6"/>
      <c r="Q80" s="6"/>
      <c r="R80" s="6"/>
      <c r="S80" s="6"/>
      <c r="T80" s="6"/>
      <c r="U80" s="6"/>
    </row>
    <row r="81" spans="15:21" ht="25.5">
      <c r="O81" s="13"/>
      <c r="P81" s="13"/>
      <c r="Q81" s="13"/>
      <c r="R81" s="13"/>
      <c r="S81" s="13"/>
      <c r="T81" s="13"/>
      <c r="U81" s="13"/>
    </row>
    <row r="84" spans="15:21" ht="14.25">
      <c r="O84" s="141"/>
      <c r="P84" s="141"/>
      <c r="Q84" s="141"/>
      <c r="R84" s="141"/>
      <c r="S84" s="141"/>
      <c r="T84" s="141"/>
      <c r="U84" s="141"/>
    </row>
    <row r="85" spans="15:21" ht="25.5">
      <c r="O85" s="10"/>
      <c r="P85" s="10"/>
      <c r="Q85" s="10"/>
      <c r="R85" s="10"/>
      <c r="S85" s="10"/>
      <c r="T85" s="10"/>
      <c r="U85" s="10"/>
    </row>
    <row r="86" spans="15:21" ht="25.5">
      <c r="O86" s="10"/>
      <c r="P86" s="10"/>
      <c r="Q86" s="10"/>
      <c r="R86" s="10"/>
      <c r="S86" s="10"/>
      <c r="T86" s="10"/>
      <c r="U86" s="10"/>
    </row>
    <row r="87" spans="15:21" ht="25.5">
      <c r="O87" s="10"/>
      <c r="P87" s="10"/>
      <c r="Q87" s="10"/>
      <c r="R87" s="10"/>
      <c r="S87" s="10"/>
      <c r="T87" s="10"/>
      <c r="U87" s="10"/>
    </row>
    <row r="88" spans="15:21" ht="25.5">
      <c r="O88" s="10"/>
      <c r="P88" s="10"/>
      <c r="Q88" s="10"/>
      <c r="R88" s="10"/>
      <c r="S88" s="10"/>
      <c r="T88" s="10"/>
      <c r="U88" s="10"/>
    </row>
    <row r="89" spans="15:21" ht="25.5">
      <c r="O89" s="10"/>
      <c r="P89" s="10"/>
      <c r="Q89" s="10"/>
      <c r="R89" s="10"/>
      <c r="S89" s="10"/>
      <c r="T89" s="10"/>
      <c r="U89" s="10"/>
    </row>
    <row r="90" spans="15:21" ht="25.5">
      <c r="O90" s="9"/>
      <c r="P90" s="9"/>
      <c r="Q90" s="9"/>
      <c r="R90" s="9"/>
      <c r="S90" s="9"/>
      <c r="T90" s="9"/>
      <c r="U90" s="9"/>
    </row>
    <row r="91" spans="15:21" ht="25.5">
      <c r="O91" s="10"/>
      <c r="P91" s="10"/>
      <c r="Q91" s="10"/>
      <c r="R91" s="10"/>
      <c r="S91" s="10"/>
      <c r="T91" s="10"/>
      <c r="U91" s="10"/>
    </row>
    <row r="92" spans="15:21" ht="25.5">
      <c r="O92" s="10"/>
      <c r="P92" s="10"/>
      <c r="Q92" s="10"/>
      <c r="R92" s="10"/>
      <c r="S92" s="10"/>
      <c r="T92" s="10"/>
      <c r="U92" s="10"/>
    </row>
    <row r="93" spans="15:21" ht="25.5">
      <c r="O93" s="10"/>
      <c r="P93" s="10"/>
      <c r="Q93" s="10"/>
      <c r="R93" s="10"/>
      <c r="S93" s="10"/>
      <c r="T93" s="10"/>
      <c r="U93" s="10"/>
    </row>
    <row r="94" spans="15:21" ht="25.5">
      <c r="O94" s="10"/>
      <c r="P94" s="10"/>
      <c r="Q94" s="10"/>
      <c r="R94" s="10"/>
      <c r="S94" s="10"/>
      <c r="T94" s="10"/>
      <c r="U94" s="10"/>
    </row>
    <row r="95" spans="15:21" ht="25.5">
      <c r="O95" s="13"/>
      <c r="P95" s="13"/>
      <c r="Q95" s="13"/>
      <c r="R95" s="13"/>
      <c r="S95" s="13"/>
      <c r="T95" s="13"/>
      <c r="U95" s="13"/>
    </row>
    <row r="96" spans="15:21" ht="25.5">
      <c r="O96" s="13"/>
      <c r="P96" s="13"/>
      <c r="Q96" s="13"/>
      <c r="R96" s="13"/>
      <c r="S96" s="13"/>
      <c r="T96" s="13"/>
      <c r="U96" s="13"/>
    </row>
    <row r="97" spans="15:21" ht="25.5">
      <c r="O97" s="13"/>
      <c r="P97" s="13"/>
      <c r="Q97" s="13"/>
      <c r="R97" s="13"/>
      <c r="S97" s="13"/>
      <c r="T97" s="13"/>
      <c r="U97" s="13"/>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1">
      <selection activeCell="C27" sqref="C27"/>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19" t="s">
        <v>9</v>
      </c>
      <c r="B4" s="4"/>
      <c r="C4" s="20"/>
      <c r="D4" s="20"/>
      <c r="E4" s="20"/>
      <c r="F4" s="20"/>
      <c r="G4" s="4"/>
    </row>
    <row r="5" spans="1:7" ht="20.25">
      <c r="A5" s="19" t="s">
        <v>10</v>
      </c>
      <c r="B5" s="4"/>
      <c r="C5" s="20"/>
      <c r="D5" s="20"/>
      <c r="E5" s="20"/>
      <c r="F5" s="20"/>
      <c r="G5" s="4"/>
    </row>
    <row r="6" spans="1:7" ht="20.25">
      <c r="A6" s="19" t="s">
        <v>11</v>
      </c>
      <c r="B6" s="4"/>
      <c r="C6" s="20"/>
      <c r="D6" s="20"/>
      <c r="E6" s="20"/>
      <c r="F6" s="20"/>
      <c r="G6" s="4"/>
    </row>
    <row r="7" spans="1:7" ht="20.25">
      <c r="A7" s="4"/>
      <c r="B7" s="21" t="s">
        <v>24</v>
      </c>
      <c r="C7" s="22" t="s">
        <v>25</v>
      </c>
      <c r="D7" s="20"/>
      <c r="E7" s="20"/>
      <c r="F7" s="20"/>
      <c r="G7" s="4"/>
    </row>
    <row r="8" spans="1:7" ht="20.25">
      <c r="A8" s="4"/>
      <c r="B8" s="23"/>
      <c r="C8" s="20"/>
      <c r="D8" s="20"/>
      <c r="E8" s="20"/>
      <c r="F8" s="20"/>
      <c r="G8" s="4"/>
    </row>
    <row r="9" spans="1:9" ht="21" thickBot="1">
      <c r="A9" s="4"/>
      <c r="B9" s="8" t="s">
        <v>137</v>
      </c>
      <c r="C9" s="20"/>
      <c r="D9" s="20"/>
      <c r="E9" s="20"/>
      <c r="F9" s="20"/>
      <c r="G9" s="4"/>
      <c r="I9" s="24"/>
    </row>
    <row r="10" spans="1:9" ht="15.75">
      <c r="A10" s="25" t="s">
        <v>26</v>
      </c>
      <c r="B10" s="26" t="s">
        <v>27</v>
      </c>
      <c r="C10" s="27" t="s">
        <v>28</v>
      </c>
      <c r="D10" s="28" t="s">
        <v>29</v>
      </c>
      <c r="E10" s="28" t="s">
        <v>30</v>
      </c>
      <c r="F10" s="29" t="s">
        <v>31</v>
      </c>
      <c r="G10" s="29" t="s">
        <v>32</v>
      </c>
      <c r="H10" s="30" t="s">
        <v>33</v>
      </c>
      <c r="I10" s="24"/>
    </row>
    <row r="11" spans="1:9" ht="15.75">
      <c r="A11" s="31" t="s">
        <v>34</v>
      </c>
      <c r="B11" s="32" t="s">
        <v>35</v>
      </c>
      <c r="C11" s="33">
        <v>50400</v>
      </c>
      <c r="D11" s="33">
        <v>150</v>
      </c>
      <c r="E11" s="33"/>
      <c r="F11" s="33">
        <v>1486.8</v>
      </c>
      <c r="G11" s="33">
        <v>4781.49</v>
      </c>
      <c r="H11" s="34">
        <v>270</v>
      </c>
      <c r="I11" s="24"/>
    </row>
    <row r="12" spans="1:9" ht="15">
      <c r="A12" s="31"/>
      <c r="B12" s="35"/>
      <c r="C12" s="33"/>
      <c r="D12" s="33"/>
      <c r="E12" s="33"/>
      <c r="F12" s="33"/>
      <c r="G12" s="33"/>
      <c r="H12" s="36"/>
      <c r="I12" s="24"/>
    </row>
    <row r="13" spans="1:9" ht="15.75">
      <c r="A13" s="31"/>
      <c r="B13" s="32"/>
      <c r="C13" s="33"/>
      <c r="D13" s="33"/>
      <c r="E13" s="33"/>
      <c r="F13" s="33"/>
      <c r="G13" s="33"/>
      <c r="H13" s="36"/>
      <c r="I13" s="24"/>
    </row>
    <row r="14" spans="1:9" ht="15">
      <c r="A14" s="31"/>
      <c r="B14" s="35"/>
      <c r="C14" s="33"/>
      <c r="D14" s="33"/>
      <c r="E14" s="33"/>
      <c r="F14" s="33"/>
      <c r="G14" s="33"/>
      <c r="H14" s="36"/>
      <c r="I14" s="24"/>
    </row>
    <row r="15" spans="1:9" ht="15.75">
      <c r="A15" s="31"/>
      <c r="B15" s="32"/>
      <c r="C15" s="33"/>
      <c r="D15" s="33"/>
      <c r="E15" s="33"/>
      <c r="F15" s="33"/>
      <c r="G15" s="33"/>
      <c r="H15" s="36"/>
      <c r="I15" s="24"/>
    </row>
    <row r="16" spans="1:9" ht="15">
      <c r="A16" s="31"/>
      <c r="B16" s="35"/>
      <c r="C16" s="33"/>
      <c r="D16" s="33"/>
      <c r="E16" s="33"/>
      <c r="F16" s="33"/>
      <c r="G16" s="33"/>
      <c r="H16" s="36"/>
      <c r="I16" s="24"/>
    </row>
    <row r="17" spans="1:9" ht="15.75">
      <c r="A17" s="31"/>
      <c r="B17" s="32"/>
      <c r="C17" s="33"/>
      <c r="D17" s="33"/>
      <c r="E17" s="33"/>
      <c r="F17" s="33"/>
      <c r="G17" s="33"/>
      <c r="H17" s="36"/>
      <c r="I17" s="24"/>
    </row>
    <row r="18" spans="1:9" ht="15">
      <c r="A18" s="31"/>
      <c r="B18" s="35"/>
      <c r="C18" s="35"/>
      <c r="D18" s="35"/>
      <c r="E18" s="35"/>
      <c r="F18" s="35"/>
      <c r="G18" s="35"/>
      <c r="H18" s="36"/>
      <c r="I18" s="24"/>
    </row>
    <row r="19" spans="1:9" ht="15.75">
      <c r="A19" s="31"/>
      <c r="B19" s="32"/>
      <c r="C19" s="33"/>
      <c r="D19" s="33"/>
      <c r="E19" s="33"/>
      <c r="F19" s="33"/>
      <c r="G19" s="33"/>
      <c r="H19" s="36"/>
      <c r="I19" s="24"/>
    </row>
    <row r="20" spans="1:9" ht="15">
      <c r="A20" s="31"/>
      <c r="B20" s="35"/>
      <c r="C20" s="35"/>
      <c r="D20" s="35"/>
      <c r="E20" s="35"/>
      <c r="F20" s="35"/>
      <c r="G20" s="35"/>
      <c r="H20" s="36"/>
      <c r="I20" s="24"/>
    </row>
    <row r="21" spans="1:9" ht="16.5" thickBot="1">
      <c r="A21" s="37" t="s">
        <v>36</v>
      </c>
      <c r="B21" s="38"/>
      <c r="C21" s="39">
        <f>SUM(C11:C20)</f>
        <v>50400</v>
      </c>
      <c r="D21" s="39">
        <f>SUM(D11:D20)</f>
        <v>150</v>
      </c>
      <c r="E21" s="39"/>
      <c r="F21" s="39">
        <f>SUM(F11:F20)</f>
        <v>1486.8</v>
      </c>
      <c r="G21" s="39">
        <f>SUM(G11:G20)</f>
        <v>4781.49</v>
      </c>
      <c r="H21" s="40">
        <f>SUM(H11:H20)</f>
        <v>270</v>
      </c>
      <c r="I21" s="24"/>
    </row>
    <row r="22" spans="1:9" ht="15">
      <c r="A22" s="24"/>
      <c r="B22" s="24"/>
      <c r="C22" s="41"/>
      <c r="D22" s="41"/>
      <c r="E22" s="41"/>
      <c r="F22" s="41"/>
      <c r="G22" s="41"/>
      <c r="H22" s="24"/>
      <c r="I22" s="24"/>
    </row>
    <row r="23" spans="1:9" ht="15.75">
      <c r="A23" s="42" t="s">
        <v>37</v>
      </c>
      <c r="B23" s="43"/>
      <c r="C23" s="44"/>
      <c r="D23" s="44"/>
      <c r="E23" s="44"/>
      <c r="F23" s="44"/>
      <c r="G23" s="24"/>
      <c r="H23" s="24"/>
      <c r="I23" s="24"/>
    </row>
    <row r="24" spans="1:8" ht="15">
      <c r="A24" s="45" t="s">
        <v>58</v>
      </c>
      <c r="B24" s="54">
        <f>+C21+D21+E21+F21+G21+H21</f>
        <v>57088.29</v>
      </c>
      <c r="C24" s="24"/>
      <c r="D24" s="24"/>
      <c r="E24" s="24"/>
      <c r="F24" s="24"/>
      <c r="G24" s="24"/>
      <c r="H24" s="24"/>
    </row>
    <row r="33" ht="12.75">
      <c r="E33" s="109"/>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2019-02-05T13:02:24Z</cp:lastPrinted>
  <dcterms:created xsi:type="dcterms:W3CDTF">2019-02-05T14:03:02Z</dcterms:created>
  <dcterms:modified xsi:type="dcterms:W3CDTF">2019-02-05T14:03:02Z</dcterms:modified>
  <cp:category/>
  <cp:version/>
  <cp:contentType/>
  <cp:contentStatus/>
</cp:coreProperties>
</file>