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7755"/>
  </bookViews>
  <sheets>
    <sheet name="CHEQUES" sheetId="1" r:id="rId1"/>
    <sheet name="RETENCIPNES " sheetId="2" r:id="rId2"/>
    <sheet name="Sheet3" sheetId="3" r:id="rId3"/>
  </sheets>
  <definedNames>
    <definedName name="_xlnm.Print_Area" localSheetId="0">CHEQUES!$A$1:$O$36</definedName>
    <definedName name="_xlnm.Print_Area" localSheetId="1">'RETENCIPNES '!$A$1:$I$31</definedName>
  </definedNames>
  <calcPr calcId="145621"/>
</workbook>
</file>

<file path=xl/calcChain.xml><?xml version="1.0" encoding="utf-8"?>
<calcChain xmlns="http://schemas.openxmlformats.org/spreadsheetml/2006/main">
  <c r="H27" i="2" l="1"/>
  <c r="F27" i="2"/>
  <c r="F21" i="2"/>
  <c r="F17" i="2"/>
  <c r="F22" i="2" s="1"/>
  <c r="F25" i="2" l="1"/>
  <c r="H24" i="2"/>
  <c r="H25" i="2" s="1"/>
  <c r="H20" i="2"/>
  <c r="H19" i="2"/>
  <c r="H21" i="2" s="1"/>
  <c r="H16" i="2"/>
  <c r="H15" i="2"/>
  <c r="H14" i="2"/>
  <c r="F32" i="1"/>
  <c r="H17" i="2" l="1"/>
  <c r="H22" i="2" s="1"/>
</calcChain>
</file>

<file path=xl/sharedStrings.xml><?xml version="1.0" encoding="utf-8"?>
<sst xmlns="http://schemas.openxmlformats.org/spreadsheetml/2006/main" count="102" uniqueCount="52">
  <si>
    <t xml:space="preserve">Instituto Dominicano de Investigaciones </t>
  </si>
  <si>
    <t>Agropecuarias y Forestales -  IDIAF</t>
  </si>
  <si>
    <t>Centro de Tecnologias  Agricolas-CENTA</t>
  </si>
  <si>
    <t>La Duquesa, Apartado Postal No. 380-9.  Santo Domingo, República Dominicana, D.N</t>
  </si>
  <si>
    <t>Tel. (809) 564-4401,02; Fax  (809) 564-4400</t>
  </si>
  <si>
    <t>LIBRO BANCO CUENTA No. 240-011314-3, MES DE JULIO/2019</t>
  </si>
  <si>
    <t>CKS.</t>
  </si>
  <si>
    <t>FECHA</t>
  </si>
  <si>
    <t>BENEFICIARIOS</t>
  </si>
  <si>
    <t>CONCEPTO</t>
  </si>
  <si>
    <t>PROGRAMA</t>
  </si>
  <si>
    <t>CREDITO</t>
  </si>
  <si>
    <t xml:space="preserve"> MARIO BURGOS ROSARIO</t>
  </si>
  <si>
    <t>PAGO POR LABORES REALIZADAS COMO VIGILANTE NOCTURNO DE LUNES A VIERNES Y DIAS FERIADOS), SUSTITUCION VACACINES AMARCIO LIRIANO BEATON EN EL CENTA , LAS CUALES FUERON DISFRUTADAS DEL 20/05/2019 AL 14/06/2019, SEGÚN EXP. ANEXO.</t>
  </si>
  <si>
    <t>PROYECTO</t>
  </si>
  <si>
    <t>EDUARDO ADON QUEZADA</t>
  </si>
  <si>
    <t>PAGO POR LABORES REALIZADAS COMO VIGILANTE NOCTURNO DE LUNES A VIERNES Y DIAS FERIADOS , EN EL CENTA, CORRESP. AL MES DE MAYO DEL 2019, SEGÚN ANEXO.</t>
  </si>
  <si>
    <t>JULIO CESAR CASTILLO</t>
  </si>
  <si>
    <t>OAGO LABORES DE CORRECCION AVERIA ELECTRICA EN LA LINEA ELECTRICA DE ALTA TENSION DEL CENTA, SEGÚN EXP. ANEXO.</t>
  </si>
  <si>
    <t>NULO</t>
  </si>
  <si>
    <t>D' ANALIS, S.R.L.</t>
  </si>
  <si>
    <t>PAGO FACT. NFC B1500000089 D/F 26/12/2019 POR  COMPRA DE ALMUERZO PARA ACTIVIDAD NAVIDEÑA OFRECIDA AL PERSONAL DEL CENTA</t>
  </si>
  <si>
    <t>CENTRO AUTOMOTRIZ ABDALA, S.R.L</t>
  </si>
  <si>
    <t>PAGO FACTS. #s. 451 D/F 24/06/2019 Y # 0456 D/F 02/07/2019 POR SERVICIOS REPARACION MECANICA Y CAMBIO DE PIEZAS VEHICULO OFICIAL PLACA EG+00776 DEL IDIAF, SEGÚN ANEXO.</t>
  </si>
  <si>
    <t>TOTAL GRAL</t>
  </si>
  <si>
    <t xml:space="preserve">       PAGO FACT. NFC B1500000089 D/F 26/12/2019 POR  COMPRA DE ALMUERZO PARA ACTIVIDAD NAVIDEÑA OFRECIDA AL PERSONAL DEL CENTA</t>
  </si>
  <si>
    <t xml:space="preserve"> </t>
  </si>
  <si>
    <t>SECRETARIA DE ESTADO DE FINANZAS</t>
  </si>
  <si>
    <t>IR- 6</t>
  </si>
  <si>
    <t>DIRECCION GENERAL DE IMPUESTOS INTERNOS</t>
  </si>
  <si>
    <t>DECLARACION JURADA MENSUAL DE OTRAS RETENCIONES</t>
  </si>
  <si>
    <r>
      <t xml:space="preserve">   FECHA</t>
    </r>
    <r>
      <rPr>
        <sz val="36"/>
        <rFont val="Arial"/>
        <family val="2"/>
      </rPr>
      <t xml:space="preserve">: </t>
    </r>
  </si>
  <si>
    <t xml:space="preserve">       AGENTE DE RETENCION:</t>
  </si>
  <si>
    <t>CENTRO  DE TECNOLOGIAS  AGRICOLAS</t>
  </si>
  <si>
    <t>MES DE  JULIO/2019</t>
  </si>
  <si>
    <t>CK</t>
  </si>
  <si>
    <t>BENEFICIARIO</t>
  </si>
  <si>
    <t>CEDULA, RNC</t>
  </si>
  <si>
    <t>MONTO</t>
  </si>
  <si>
    <t xml:space="preserve">IMPUESTO </t>
  </si>
  <si>
    <t>BRUTO</t>
  </si>
  <si>
    <t>RETENIDO</t>
  </si>
  <si>
    <t>001-1748924-5</t>
  </si>
  <si>
    <t xml:space="preserve">          PAGO POR LABORES REALIZADAS COMO VIGILANTE NOCTURNO DE LUNES A VIERNES Y DIAS FERIADOS), SUSTITUCION VACACINES AMARCIO LIRIANO BEATON EN EL CENTA , LAS CUALES FUERON DISFRUTADAS DEL 20/05/2019 AL 14/06/2019, SEGÚN EXP. ANEXO.</t>
  </si>
  <si>
    <t>005-0032450-4</t>
  </si>
  <si>
    <t xml:space="preserve">    PAGO POR LABORES REALIZADAS COMO VIGILANTE NOCTURNO DE LUNES A VIERNES Y DIAS FERIADOS , EN EL CENTA, CORRESP. AL MES DE MAYO DEL 2019, SEGÚN ANEXO.</t>
  </si>
  <si>
    <t>001-1425465-9</t>
  </si>
  <si>
    <t>PAGO LABORES DE CORRECCION AVERIA ELECTRICA EN LA LINEA ELECTRICA DE ALTA TENSION DEL CENTA, SEGÚN EXP. ANEXO.</t>
  </si>
  <si>
    <t>131-71651-2</t>
  </si>
  <si>
    <t>130-78311-1</t>
  </si>
  <si>
    <t xml:space="preserve">TOTAL GRAL 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</si>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</sst>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0"/>
      <color rgb="FFFF0000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17" fontId="4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0" borderId="0" xfId="0" applyFont="1"/>
    <xf numFmtId="0" fontId="3" fillId="3" borderId="2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3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3" fillId="0" borderId="0" xfId="0" applyNumberFormat="1" applyFont="1" applyAlignment="1">
      <alignment horizontal="right"/>
    </xf>
    <xf numFmtId="14" fontId="10" fillId="0" borderId="0" xfId="0" applyNumberFormat="1" applyFont="1"/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14" fontId="4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/>
    <xf numFmtId="0" fontId="6" fillId="3" borderId="2" xfId="0" applyFont="1" applyFill="1" applyBorder="1" applyAlignment="1">
      <alignment horizontal="center"/>
    </xf>
    <xf numFmtId="0" fontId="3" fillId="0" borderId="1" xfId="0" applyFont="1" applyBorder="1"/>
    <xf numFmtId="9" fontId="8" fillId="0" borderId="1" xfId="0" applyNumberFormat="1" applyFont="1" applyBorder="1" applyAlignment="1">
      <alignment horizontal="left"/>
    </xf>
    <xf numFmtId="43" fontId="5" fillId="0" borderId="1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0" fillId="0" borderId="1" xfId="0" applyBorder="1"/>
    <xf numFmtId="43" fontId="4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43" fontId="3" fillId="0" borderId="1" xfId="0" applyNumberFormat="1" applyFont="1" applyBorder="1"/>
    <xf numFmtId="9" fontId="3" fillId="0" borderId="1" xfId="0" applyNumberFormat="1" applyFont="1" applyBorder="1"/>
    <xf numFmtId="14" fontId="6" fillId="3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43" fontId="4" fillId="0" borderId="0" xfId="0" applyNumberFormat="1" applyFont="1"/>
    <xf numFmtId="0" fontId="4" fillId="0" borderId="0" xfId="0" applyFont="1"/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43" fontId="4" fillId="0" borderId="1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38100</xdr:rowOff>
    </xdr:from>
    <xdr:to>
      <xdr:col>2</xdr:col>
      <xdr:colOff>9525</xdr:colOff>
      <xdr:row>7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009650"/>
          <a:ext cx="828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tabSelected="1" view="pageBreakPreview" zoomScale="60" zoomScaleNormal="100" workbookViewId="0">
      <selection activeCell="D32" sqref="D32"/>
    </sheetView>
  </sheetViews>
  <sheetFormatPr baseColWidth="10" defaultColWidth="9.140625" defaultRowHeight="15" x14ac:dyDescent="0.25"/>
  <cols>
    <col min="1" max="1" width="16.5703125" customWidth="1"/>
    <col min="2" max="2" width="29.85546875" customWidth="1"/>
    <col min="3" max="3" width="53.42578125" customWidth="1"/>
    <col min="4" max="4" width="115.7109375" customWidth="1"/>
    <col min="5" max="5" width="39.85546875" customWidth="1"/>
    <col min="6" max="6" width="32.42578125" customWidth="1"/>
  </cols>
  <sheetData>
    <row r="3" spans="1:6" x14ac:dyDescent="0.25">
      <c r="A3" s="1"/>
    </row>
    <row r="4" spans="1:6" x14ac:dyDescent="0.25">
      <c r="A4" s="1"/>
    </row>
    <row r="5" spans="1:6" x14ac:dyDescent="0.25">
      <c r="A5" s="1"/>
      <c r="B5" s="2"/>
      <c r="C5" s="2"/>
      <c r="D5" s="2"/>
      <c r="E5" s="2"/>
    </row>
    <row r="6" spans="1:6" ht="25.5" x14ac:dyDescent="0.35">
      <c r="A6" s="1"/>
      <c r="B6" s="1"/>
      <c r="C6" s="3" t="s">
        <v>0</v>
      </c>
      <c r="D6" s="3"/>
      <c r="E6" s="3"/>
    </row>
    <row r="7" spans="1:6" ht="26.25" x14ac:dyDescent="0.4">
      <c r="A7" s="1"/>
      <c r="B7" s="3"/>
      <c r="C7" s="4" t="s">
        <v>1</v>
      </c>
      <c r="D7" s="3"/>
      <c r="E7" s="3"/>
    </row>
    <row r="8" spans="1:6" ht="25.5" x14ac:dyDescent="0.35">
      <c r="A8" s="1"/>
      <c r="B8" s="3"/>
      <c r="C8" s="3"/>
      <c r="D8" s="3"/>
      <c r="E8" s="3"/>
    </row>
    <row r="9" spans="1:6" ht="25.5" x14ac:dyDescent="0.35">
      <c r="A9" s="1"/>
      <c r="B9" s="3"/>
      <c r="C9" s="3" t="s">
        <v>2</v>
      </c>
      <c r="D9" s="3"/>
      <c r="E9" s="3"/>
    </row>
    <row r="10" spans="1:6" ht="25.5" x14ac:dyDescent="0.35">
      <c r="A10" s="1"/>
      <c r="B10" s="3"/>
      <c r="C10" s="3" t="s">
        <v>3</v>
      </c>
      <c r="D10" s="3"/>
      <c r="E10" s="3"/>
    </row>
    <row r="11" spans="1:6" ht="26.25" x14ac:dyDescent="0.4">
      <c r="A11" s="1"/>
      <c r="B11" s="5"/>
      <c r="C11" s="3" t="s">
        <v>4</v>
      </c>
      <c r="D11" s="3"/>
      <c r="E11" s="3"/>
    </row>
    <row r="12" spans="1:6" ht="26.25" x14ac:dyDescent="0.4">
      <c r="A12" s="1"/>
      <c r="B12" s="5"/>
      <c r="C12" s="4" t="s">
        <v>5</v>
      </c>
      <c r="D12" s="3"/>
      <c r="E12" s="4"/>
    </row>
    <row r="13" spans="1:6" x14ac:dyDescent="0.25">
      <c r="A13" s="1"/>
    </row>
    <row r="14" spans="1:6" ht="62.25" customHeight="1" x14ac:dyDescent="0.4">
      <c r="A14" s="6" t="s">
        <v>6</v>
      </c>
      <c r="B14" s="7" t="s">
        <v>7</v>
      </c>
      <c r="C14" s="8" t="s">
        <v>8</v>
      </c>
      <c r="D14" s="9" t="s">
        <v>9</v>
      </c>
      <c r="E14" s="10" t="s">
        <v>10</v>
      </c>
      <c r="F14" s="11" t="s">
        <v>11</v>
      </c>
    </row>
    <row r="15" spans="1:6" ht="51.75" customHeight="1" x14ac:dyDescent="0.35">
      <c r="A15" s="16">
        <v>4277</v>
      </c>
      <c r="B15" s="17">
        <v>43650</v>
      </c>
      <c r="C15" s="18" t="s">
        <v>12</v>
      </c>
      <c r="D15" s="19" t="s">
        <v>13</v>
      </c>
      <c r="E15" s="19" t="s">
        <v>14</v>
      </c>
      <c r="F15" s="20">
        <v>9800</v>
      </c>
    </row>
    <row r="16" spans="1:6" ht="49.5" customHeight="1" x14ac:dyDescent="0.35">
      <c r="A16" s="21">
        <v>4278</v>
      </c>
      <c r="B16" s="17">
        <v>43654</v>
      </c>
      <c r="C16" s="18" t="s">
        <v>15</v>
      </c>
      <c r="D16" s="19" t="s">
        <v>16</v>
      </c>
      <c r="E16" s="19" t="s">
        <v>14</v>
      </c>
      <c r="F16" s="20">
        <v>9800</v>
      </c>
    </row>
    <row r="17" spans="1:6" ht="51" customHeight="1" x14ac:dyDescent="0.35">
      <c r="A17" s="21">
        <v>4279</v>
      </c>
      <c r="B17" s="17">
        <v>43670</v>
      </c>
      <c r="C17" s="18" t="s">
        <v>17</v>
      </c>
      <c r="D17" s="19" t="s">
        <v>18</v>
      </c>
      <c r="E17" s="19" t="s">
        <v>14</v>
      </c>
      <c r="F17" s="20">
        <v>5880</v>
      </c>
    </row>
    <row r="18" spans="1:6" ht="25.5" x14ac:dyDescent="0.35">
      <c r="A18" s="21">
        <v>4280</v>
      </c>
      <c r="B18" s="17">
        <v>43654</v>
      </c>
      <c r="C18" s="18" t="s">
        <v>19</v>
      </c>
      <c r="D18" s="19" t="s">
        <v>19</v>
      </c>
      <c r="E18" s="19" t="s">
        <v>19</v>
      </c>
      <c r="F18" s="20">
        <v>0</v>
      </c>
    </row>
    <row r="19" spans="1:6" ht="25.5" x14ac:dyDescent="0.35">
      <c r="A19" s="21">
        <v>4281</v>
      </c>
      <c r="B19" s="17">
        <v>43654</v>
      </c>
      <c r="C19" s="18" t="s">
        <v>19</v>
      </c>
      <c r="D19" s="19" t="s">
        <v>19</v>
      </c>
      <c r="E19" s="19" t="s">
        <v>19</v>
      </c>
      <c r="F19" s="20">
        <v>0</v>
      </c>
    </row>
    <row r="20" spans="1:6" ht="25.5" x14ac:dyDescent="0.35">
      <c r="A20" s="21">
        <v>4282</v>
      </c>
      <c r="B20" s="17">
        <v>43654</v>
      </c>
      <c r="C20" s="18" t="s">
        <v>19</v>
      </c>
      <c r="D20" s="19" t="s">
        <v>19</v>
      </c>
      <c r="E20" s="19" t="s">
        <v>19</v>
      </c>
      <c r="F20" s="20">
        <v>0</v>
      </c>
    </row>
    <row r="21" spans="1:6" ht="25.5" x14ac:dyDescent="0.35">
      <c r="A21" s="21">
        <v>4283</v>
      </c>
      <c r="B21" s="17">
        <v>43654</v>
      </c>
      <c r="C21" s="18" t="s">
        <v>19</v>
      </c>
      <c r="D21" s="19" t="s">
        <v>19</v>
      </c>
      <c r="E21" s="19" t="s">
        <v>19</v>
      </c>
      <c r="F21" s="20">
        <v>0</v>
      </c>
    </row>
    <row r="22" spans="1:6" ht="25.5" x14ac:dyDescent="0.35">
      <c r="A22" s="21">
        <v>4284</v>
      </c>
      <c r="B22" s="17">
        <v>43654</v>
      </c>
      <c r="C22" s="18" t="s">
        <v>19</v>
      </c>
      <c r="D22" s="19" t="s">
        <v>19</v>
      </c>
      <c r="E22" s="19" t="s">
        <v>19</v>
      </c>
      <c r="F22" s="20">
        <v>0</v>
      </c>
    </row>
    <row r="23" spans="1:6" ht="25.5" x14ac:dyDescent="0.35">
      <c r="A23" s="21">
        <v>4285</v>
      </c>
      <c r="B23" s="17">
        <v>43654</v>
      </c>
      <c r="C23" s="18" t="s">
        <v>19</v>
      </c>
      <c r="D23" s="19" t="s">
        <v>19</v>
      </c>
      <c r="E23" s="19" t="s">
        <v>19</v>
      </c>
      <c r="F23" s="20"/>
    </row>
    <row r="24" spans="1:6" ht="25.5" x14ac:dyDescent="0.35">
      <c r="A24" s="21">
        <v>4286</v>
      </c>
      <c r="B24" s="17">
        <v>43654</v>
      </c>
      <c r="C24" s="18" t="s">
        <v>19</v>
      </c>
      <c r="D24" s="19" t="s">
        <v>19</v>
      </c>
      <c r="E24" s="19" t="s">
        <v>19</v>
      </c>
      <c r="F24" s="20">
        <v>0</v>
      </c>
    </row>
    <row r="25" spans="1:6" ht="25.5" x14ac:dyDescent="0.35">
      <c r="A25" s="21">
        <v>4287</v>
      </c>
      <c r="B25" s="17">
        <v>43654</v>
      </c>
      <c r="C25" s="18" t="s">
        <v>19</v>
      </c>
      <c r="D25" s="19" t="s">
        <v>19</v>
      </c>
      <c r="E25" s="19" t="s">
        <v>19</v>
      </c>
      <c r="F25" s="20">
        <v>0</v>
      </c>
    </row>
    <row r="26" spans="1:6" ht="25.5" x14ac:dyDescent="0.35">
      <c r="A26" s="21">
        <v>4288</v>
      </c>
      <c r="B26" s="17">
        <v>43654</v>
      </c>
      <c r="C26" s="18" t="s">
        <v>19</v>
      </c>
      <c r="D26" s="19" t="s">
        <v>19</v>
      </c>
      <c r="E26" s="19" t="s">
        <v>19</v>
      </c>
      <c r="F26" s="20">
        <v>0</v>
      </c>
    </row>
    <row r="27" spans="1:6" ht="25.5" x14ac:dyDescent="0.35">
      <c r="A27" s="21">
        <v>4289</v>
      </c>
      <c r="B27" s="17">
        <v>43654</v>
      </c>
      <c r="C27" s="18" t="s">
        <v>19</v>
      </c>
      <c r="D27" s="19" t="s">
        <v>19</v>
      </c>
      <c r="E27" s="19" t="s">
        <v>19</v>
      </c>
      <c r="F27" s="20">
        <v>0</v>
      </c>
    </row>
    <row r="28" spans="1:6" ht="103.5" customHeight="1" x14ac:dyDescent="0.35">
      <c r="A28" s="21">
        <v>4290</v>
      </c>
      <c r="B28" s="17">
        <v>43669</v>
      </c>
      <c r="C28" s="18" t="s">
        <v>20</v>
      </c>
      <c r="D28" s="19" t="s">
        <v>25</v>
      </c>
      <c r="E28" s="19" t="s">
        <v>14</v>
      </c>
      <c r="F28" s="20">
        <v>91094.71</v>
      </c>
    </row>
    <row r="29" spans="1:6" ht="60" customHeight="1" x14ac:dyDescent="0.35">
      <c r="A29" s="21">
        <v>4291</v>
      </c>
      <c r="B29" s="17">
        <v>43654</v>
      </c>
      <c r="C29" s="18" t="s">
        <v>19</v>
      </c>
      <c r="D29" s="19" t="s">
        <v>19</v>
      </c>
      <c r="E29" s="19" t="s">
        <v>19</v>
      </c>
      <c r="F29" s="20">
        <v>0</v>
      </c>
    </row>
    <row r="30" spans="1:6" ht="49.5" customHeight="1" x14ac:dyDescent="0.35">
      <c r="A30" s="21">
        <v>4292</v>
      </c>
      <c r="B30" s="17">
        <v>43669</v>
      </c>
      <c r="C30" s="17" t="s">
        <v>22</v>
      </c>
      <c r="D30" s="19" t="s">
        <v>23</v>
      </c>
      <c r="E30" s="19" t="s">
        <v>14</v>
      </c>
      <c r="F30" s="20">
        <v>26724.5</v>
      </c>
    </row>
    <row r="31" spans="1:6" ht="39" customHeight="1" x14ac:dyDescent="0.35">
      <c r="A31" s="21">
        <v>4293</v>
      </c>
      <c r="B31" s="17">
        <v>43669</v>
      </c>
      <c r="C31" s="18" t="s">
        <v>19</v>
      </c>
      <c r="D31" s="19" t="s">
        <v>19</v>
      </c>
      <c r="E31" s="19" t="s">
        <v>19</v>
      </c>
      <c r="F31" s="20">
        <v>0</v>
      </c>
    </row>
    <row r="32" spans="1:6" ht="26.25" x14ac:dyDescent="0.4">
      <c r="A32" s="22"/>
      <c r="B32" s="22"/>
      <c r="C32" s="22"/>
      <c r="D32" s="22"/>
      <c r="E32" s="23" t="s">
        <v>24</v>
      </c>
      <c r="F32" s="24">
        <f>SUM(F15:F31)</f>
        <v>143299.21000000002</v>
      </c>
    </row>
    <row r="33" spans="1:6" ht="23.25" x14ac:dyDescent="0.35">
      <c r="A33" s="15"/>
      <c r="B33" s="15"/>
      <c r="C33" s="15"/>
      <c r="D33" s="15"/>
      <c r="E33" s="15"/>
      <c r="F33" s="15"/>
    </row>
  </sheetData>
  <pageMargins left="0.7" right="0.7" top="0.75" bottom="0.75" header="0.3" footer="0.3"/>
  <pageSetup scale="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view="pageBreakPreview" zoomScale="60" zoomScaleNormal="100" workbookViewId="0">
      <selection activeCell="A19" sqref="A19"/>
    </sheetView>
  </sheetViews>
  <sheetFormatPr baseColWidth="10" defaultColWidth="9.140625" defaultRowHeight="15" x14ac:dyDescent="0.25"/>
  <cols>
    <col min="1" max="1" width="20.28515625" customWidth="1"/>
    <col min="2" max="2" width="19.5703125" customWidth="1"/>
    <col min="3" max="3" width="62.140625" customWidth="1"/>
    <col min="4" max="4" width="38.42578125" customWidth="1"/>
    <col min="5" max="5" width="85.42578125" customWidth="1"/>
    <col min="6" max="6" width="30.28515625" customWidth="1"/>
    <col min="7" max="7" width="15" customWidth="1"/>
    <col min="8" max="8" width="26.85546875" customWidth="1"/>
    <col min="9" max="9" width="49.140625" customWidth="1"/>
  </cols>
  <sheetData>
    <row r="4" spans="1:9" ht="18" x14ac:dyDescent="0.25">
      <c r="A4" s="25"/>
      <c r="B4" s="25"/>
      <c r="C4" s="25"/>
      <c r="D4" s="25"/>
      <c r="E4" s="25"/>
      <c r="F4" s="25"/>
      <c r="G4" s="25"/>
      <c r="H4" s="25"/>
    </row>
    <row r="5" spans="1:9" ht="45" x14ac:dyDescent="0.6">
      <c r="A5" s="26" t="s">
        <v>26</v>
      </c>
      <c r="B5" s="26" t="s">
        <v>27</v>
      </c>
      <c r="C5" s="27"/>
      <c r="D5" s="27"/>
      <c r="E5" s="27"/>
      <c r="F5" s="27"/>
      <c r="G5" s="27"/>
      <c r="H5" s="27"/>
      <c r="I5" s="27"/>
    </row>
    <row r="6" spans="1:9" ht="45" x14ac:dyDescent="0.6">
      <c r="A6" s="26" t="s">
        <v>28</v>
      </c>
      <c r="B6" s="26" t="s">
        <v>29</v>
      </c>
      <c r="C6" s="27"/>
      <c r="D6" s="27"/>
      <c r="E6" s="27"/>
      <c r="F6" s="27"/>
      <c r="G6" s="27"/>
      <c r="H6" s="27"/>
      <c r="I6" s="27"/>
    </row>
    <row r="7" spans="1:9" ht="45" x14ac:dyDescent="0.6">
      <c r="A7" s="26"/>
      <c r="B7" s="26" t="s">
        <v>30</v>
      </c>
      <c r="C7" s="27"/>
      <c r="D7" s="27"/>
      <c r="E7" s="27"/>
      <c r="F7" s="27"/>
      <c r="G7" s="27"/>
      <c r="H7" s="27"/>
      <c r="I7" s="27"/>
    </row>
    <row r="8" spans="1:9" ht="45" x14ac:dyDescent="0.6">
      <c r="A8" s="27"/>
      <c r="B8" s="27"/>
      <c r="C8" s="27"/>
      <c r="D8" s="27"/>
      <c r="E8" s="27"/>
      <c r="F8" s="26" t="s">
        <v>31</v>
      </c>
      <c r="G8" s="28"/>
      <c r="H8" s="29">
        <v>43651</v>
      </c>
      <c r="I8" s="27"/>
    </row>
    <row r="9" spans="1:9" ht="45" x14ac:dyDescent="0.6">
      <c r="A9" s="26" t="s">
        <v>32</v>
      </c>
      <c r="B9" s="27"/>
      <c r="C9" s="27"/>
      <c r="D9" s="26" t="s">
        <v>33</v>
      </c>
      <c r="E9" s="27"/>
      <c r="F9" s="27"/>
      <c r="G9" s="27"/>
      <c r="H9" s="27"/>
      <c r="I9" s="27"/>
    </row>
    <row r="10" spans="1:9" ht="33.75" x14ac:dyDescent="0.5">
      <c r="A10" s="30"/>
      <c r="B10" s="31"/>
      <c r="C10" s="31"/>
      <c r="D10" s="32"/>
      <c r="E10" s="31"/>
      <c r="F10" s="31"/>
      <c r="G10" s="31"/>
      <c r="H10" s="31"/>
    </row>
    <row r="11" spans="1:9" ht="33.75" x14ac:dyDescent="0.5">
      <c r="A11" s="33" t="s">
        <v>34</v>
      </c>
      <c r="B11" s="34"/>
      <c r="C11" s="31"/>
      <c r="D11" s="32"/>
      <c r="E11" s="31"/>
      <c r="F11" s="31"/>
      <c r="G11" s="31"/>
      <c r="H11" s="31"/>
    </row>
    <row r="12" spans="1:9" ht="30" x14ac:dyDescent="0.4">
      <c r="A12" s="35" t="s">
        <v>7</v>
      </c>
      <c r="B12" s="36" t="s">
        <v>35</v>
      </c>
      <c r="C12" s="36" t="s">
        <v>36</v>
      </c>
      <c r="D12" s="37" t="s">
        <v>37</v>
      </c>
      <c r="E12" s="38" t="s">
        <v>9</v>
      </c>
      <c r="F12" s="39" t="s">
        <v>38</v>
      </c>
      <c r="G12" s="40"/>
      <c r="H12" s="41" t="s">
        <v>39</v>
      </c>
      <c r="I12" s="2"/>
    </row>
    <row r="13" spans="1:9" ht="45" x14ac:dyDescent="0.6">
      <c r="A13" s="12"/>
      <c r="B13" s="42"/>
      <c r="C13" s="13"/>
      <c r="D13" s="43"/>
      <c r="E13" s="14"/>
      <c r="F13" s="39" t="s">
        <v>40</v>
      </c>
      <c r="G13" s="44"/>
      <c r="H13" s="45" t="s">
        <v>41</v>
      </c>
      <c r="I13" s="2"/>
    </row>
    <row r="14" spans="1:9" ht="62.25" customHeight="1" x14ac:dyDescent="0.35">
      <c r="A14" s="17">
        <v>43650</v>
      </c>
      <c r="B14" s="42">
        <v>4277</v>
      </c>
      <c r="C14" s="13" t="s">
        <v>12</v>
      </c>
      <c r="D14" s="43" t="s">
        <v>42</v>
      </c>
      <c r="E14" s="14" t="s">
        <v>43</v>
      </c>
      <c r="F14" s="46">
        <v>10000</v>
      </c>
      <c r="G14" s="47">
        <v>0.02</v>
      </c>
      <c r="H14" s="48">
        <f>F14*G14</f>
        <v>200</v>
      </c>
      <c r="I14" s="2"/>
    </row>
    <row r="15" spans="1:9" ht="75.75" customHeight="1" x14ac:dyDescent="0.35">
      <c r="A15" s="17">
        <v>43654</v>
      </c>
      <c r="B15" s="49">
        <v>4278</v>
      </c>
      <c r="C15" s="13" t="s">
        <v>15</v>
      </c>
      <c r="D15" s="43" t="s">
        <v>44</v>
      </c>
      <c r="E15" s="14" t="s">
        <v>45</v>
      </c>
      <c r="F15" s="46">
        <v>10000</v>
      </c>
      <c r="G15" s="47">
        <v>0.02</v>
      </c>
      <c r="H15" s="48">
        <f>F15*G15</f>
        <v>200</v>
      </c>
      <c r="I15" s="2"/>
    </row>
    <row r="16" spans="1:9" ht="73.5" customHeight="1" x14ac:dyDescent="0.4">
      <c r="A16" s="17">
        <v>43670</v>
      </c>
      <c r="B16" s="49">
        <v>4279</v>
      </c>
      <c r="C16" s="13" t="s">
        <v>17</v>
      </c>
      <c r="D16" s="43" t="s">
        <v>46</v>
      </c>
      <c r="E16" s="14" t="s">
        <v>47</v>
      </c>
      <c r="F16" s="48">
        <v>6000</v>
      </c>
      <c r="G16" s="47">
        <v>0.02</v>
      </c>
      <c r="H16" s="48">
        <f>F16*G16</f>
        <v>120</v>
      </c>
      <c r="I16" s="50"/>
    </row>
    <row r="17" spans="1:9" ht="73.5" customHeight="1" x14ac:dyDescent="0.4">
      <c r="A17" s="17"/>
      <c r="B17" s="49"/>
      <c r="C17" s="13"/>
      <c r="D17" s="43"/>
      <c r="E17" s="14"/>
      <c r="F17" s="63">
        <f>SUM(F14:F16)</f>
        <v>26000</v>
      </c>
      <c r="G17" s="40"/>
      <c r="H17" s="63">
        <f>SUM(H14:H16)</f>
        <v>520</v>
      </c>
      <c r="I17" s="50"/>
    </row>
    <row r="18" spans="1:9" ht="73.5" customHeight="1" x14ac:dyDescent="0.4">
      <c r="A18" s="17"/>
      <c r="B18" s="49"/>
      <c r="C18" s="13"/>
      <c r="D18" s="43"/>
      <c r="E18" s="14"/>
      <c r="F18" s="48"/>
      <c r="G18" s="47"/>
      <c r="H18" s="48"/>
      <c r="I18" s="50"/>
    </row>
    <row r="19" spans="1:9" ht="84.75" customHeight="1" x14ac:dyDescent="0.4">
      <c r="A19" s="17">
        <v>43669</v>
      </c>
      <c r="B19" s="49">
        <v>4290</v>
      </c>
      <c r="C19" s="13" t="s">
        <v>20</v>
      </c>
      <c r="D19" s="13" t="s">
        <v>48</v>
      </c>
      <c r="E19" s="14" t="s">
        <v>21</v>
      </c>
      <c r="F19" s="48">
        <v>84660.5</v>
      </c>
      <c r="G19" s="47">
        <v>0.05</v>
      </c>
      <c r="H19" s="48">
        <f>F19*G19</f>
        <v>4233.0250000000005</v>
      </c>
      <c r="I19" s="50"/>
    </row>
    <row r="20" spans="1:9" ht="78" customHeight="1" x14ac:dyDescent="0.4">
      <c r="A20" s="17">
        <v>43654</v>
      </c>
      <c r="B20" s="49">
        <v>4292</v>
      </c>
      <c r="C20" s="13" t="s">
        <v>22</v>
      </c>
      <c r="D20" s="18" t="s">
        <v>49</v>
      </c>
      <c r="E20" s="14" t="s">
        <v>23</v>
      </c>
      <c r="F20" s="48">
        <v>23650</v>
      </c>
      <c r="G20" s="47">
        <v>0.05</v>
      </c>
      <c r="H20" s="48">
        <f>F20*G20</f>
        <v>1182.5</v>
      </c>
      <c r="I20" s="50"/>
    </row>
    <row r="21" spans="1:9" ht="36.75" customHeight="1" x14ac:dyDescent="0.4">
      <c r="A21" s="17"/>
      <c r="B21" s="49"/>
      <c r="C21" s="13"/>
      <c r="D21" s="18"/>
      <c r="E21" s="14"/>
      <c r="F21" s="63">
        <f>SUM(F19:F20)</f>
        <v>108310.5</v>
      </c>
      <c r="G21" s="40"/>
      <c r="H21" s="63">
        <f>SUM(H19:H20)</f>
        <v>5415.5250000000005</v>
      </c>
      <c r="I21" s="50"/>
    </row>
    <row r="22" spans="1:9" ht="47.25" customHeight="1" x14ac:dyDescent="0.4">
      <c r="A22" s="12"/>
      <c r="B22" s="13"/>
      <c r="C22" s="14"/>
      <c r="D22" s="51"/>
      <c r="E22" s="61" t="s">
        <v>51</v>
      </c>
      <c r="F22" s="52">
        <f>F17+F21</f>
        <v>134310.5</v>
      </c>
      <c r="G22" s="37"/>
      <c r="H22" s="52">
        <f>H17+H21</f>
        <v>5935.5250000000005</v>
      </c>
    </row>
    <row r="23" spans="1:9" ht="69" customHeight="1" x14ac:dyDescent="0.4">
      <c r="A23" s="12"/>
      <c r="B23" s="13"/>
      <c r="C23" s="14"/>
      <c r="D23" s="51"/>
      <c r="E23" s="51"/>
      <c r="F23" s="52"/>
      <c r="G23" s="37"/>
      <c r="H23" s="52"/>
    </row>
    <row r="24" spans="1:9" ht="107.25" customHeight="1" x14ac:dyDescent="0.35">
      <c r="A24" s="17">
        <v>43669</v>
      </c>
      <c r="B24" s="53">
        <v>4290</v>
      </c>
      <c r="C24" s="18" t="s">
        <v>20</v>
      </c>
      <c r="D24" s="18" t="s">
        <v>48</v>
      </c>
      <c r="E24" s="19" t="s">
        <v>21</v>
      </c>
      <c r="F24" s="54">
        <v>15238.89</v>
      </c>
      <c r="G24" s="55">
        <v>0.3</v>
      </c>
      <c r="H24" s="54">
        <f>F24*G24</f>
        <v>4571.6669999999995</v>
      </c>
    </row>
    <row r="25" spans="1:9" ht="61.5" customHeight="1" x14ac:dyDescent="0.4">
      <c r="A25" s="12"/>
      <c r="B25" s="13"/>
      <c r="C25" s="14"/>
      <c r="D25" s="51"/>
      <c r="E25" s="51"/>
      <c r="F25" s="52">
        <f>SUM(F24)</f>
        <v>15238.89</v>
      </c>
      <c r="G25" s="37"/>
      <c r="H25" s="52">
        <f>SUM(H24)</f>
        <v>4571.6669999999995</v>
      </c>
    </row>
    <row r="26" spans="1:9" ht="23.25" x14ac:dyDescent="0.35">
      <c r="A26" s="56"/>
      <c r="B26" s="57"/>
      <c r="C26" s="58"/>
      <c r="D26" s="2"/>
      <c r="E26" s="2"/>
      <c r="F26" s="2"/>
      <c r="G26" s="2"/>
      <c r="H26" s="2"/>
    </row>
    <row r="27" spans="1:9" ht="26.25" x14ac:dyDescent="0.4">
      <c r="A27" s="22"/>
      <c r="E27" s="62" t="s">
        <v>50</v>
      </c>
      <c r="F27" s="59">
        <f>F22+F25</f>
        <v>149549.39000000001</v>
      </c>
      <c r="G27" s="60"/>
      <c r="H27" s="59">
        <f>H22+H25</f>
        <v>10507.191999999999</v>
      </c>
    </row>
  </sheetData>
  <pageMargins left="0.70866141732283472" right="0.70866141732283472" top="0.74803149606299213" bottom="0.74803149606299213" header="0.31496062992125984" footer="0.31496062992125984"/>
  <pageSetup scale="35" orientation="landscape" r:id="rId1"/>
  <colBreaks count="1" manualBreakCount="1">
    <brk id="9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CHEQUES</vt:lpstr>
      <vt:lpstr>RETENCIPNES </vt:lpstr>
      <vt:lpstr>Sheet3</vt:lpstr>
      <vt:lpstr>CHEQUES!Área_de_impresión</vt:lpstr>
      <vt:lpstr>'RETENCIPNES '!Área_de_impresión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cp:lastPrinted>2019-08-06T12:14:21Z</cp:lastPrinted>
  <dcterms:created xsi:type="dcterms:W3CDTF">2019-08-05T13:48:35Z</dcterms:created>
  <dcterms:modified xsi:type="dcterms:W3CDTF">2019-08-06T12:15:49Z</dcterms:modified>
</cp:coreProperties>
</file>