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480" windowHeight="8190"/>
  </bookViews>
  <sheets>
    <sheet name="REL. AGOSTO-19" sheetId="10" r:id="rId1"/>
    <sheet name="RETENCIONES-AGOSTO-19" sheetId="14" r:id="rId2"/>
    <sheet name="RETENCIONES-DET" sheetId="15" r:id="rId3"/>
  </sheets>
  <definedNames>
    <definedName name="_xlnm.Print_Area" localSheetId="0">'REL. AGOSTO-19'!$A$1:$E$74</definedName>
    <definedName name="_xlnm.Print_Area" localSheetId="1">'RETENCIONES-AGOSTO-19'!$A$1:$G$68</definedName>
    <definedName name="_xlnm.Print_Area" localSheetId="2">'RETENCIONES-DET'!$A$1:$H$36</definedName>
  </definedNames>
  <calcPr calcId="145621"/>
</workbook>
</file>

<file path=xl/calcChain.xml><?xml version="1.0" encoding="utf-8"?>
<calcChain xmlns="http://schemas.openxmlformats.org/spreadsheetml/2006/main">
  <c r="H21" i="15" l="1"/>
  <c r="G21" i="15"/>
  <c r="F21" i="15"/>
  <c r="E21" i="15"/>
  <c r="D21" i="15"/>
  <c r="C21" i="15"/>
  <c r="B24" i="15" s="1"/>
  <c r="E61" i="14"/>
  <c r="G60" i="14"/>
  <c r="G59" i="14"/>
  <c r="G61" i="14" s="1"/>
  <c r="G58" i="14"/>
  <c r="E55" i="14"/>
  <c r="E62" i="14" s="1"/>
  <c r="G54" i="14"/>
  <c r="G55" i="14" s="1"/>
  <c r="E51" i="14"/>
  <c r="G50" i="14"/>
  <c r="G49" i="14"/>
  <c r="G51" i="14" s="1"/>
  <c r="G48" i="14"/>
  <c r="E38" i="14"/>
  <c r="G37" i="14"/>
  <c r="G38" i="14" s="1"/>
  <c r="G36" i="14"/>
  <c r="E32" i="14"/>
  <c r="G31" i="14"/>
  <c r="G30" i="14"/>
  <c r="G29" i="14"/>
  <c r="G28" i="14"/>
  <c r="G27" i="14"/>
  <c r="G26" i="14"/>
  <c r="G25" i="14"/>
  <c r="G24" i="14"/>
  <c r="G23" i="14"/>
  <c r="G32" i="14" s="1"/>
  <c r="G22" i="14"/>
  <c r="E18" i="14"/>
  <c r="G16" i="14"/>
  <c r="G15" i="14"/>
  <c r="G14" i="14"/>
  <c r="G13" i="14"/>
  <c r="G12" i="14"/>
  <c r="G11" i="14"/>
  <c r="G10" i="14"/>
  <c r="G9" i="14"/>
  <c r="G8" i="14"/>
  <c r="G18" i="14" s="1"/>
  <c r="E68" i="10"/>
  <c r="G62" i="14" l="1"/>
</calcChain>
</file>

<file path=xl/sharedStrings.xml><?xml version="1.0" encoding="utf-8"?>
<sst xmlns="http://schemas.openxmlformats.org/spreadsheetml/2006/main" count="253" uniqueCount="154">
  <si>
    <t>Cks. #</t>
  </si>
  <si>
    <t>Fecha</t>
  </si>
  <si>
    <t>Beneficiario</t>
  </si>
  <si>
    <t>Detalle</t>
  </si>
  <si>
    <t>VALOR</t>
  </si>
  <si>
    <t>Instituto Dominicano de Investigaciones</t>
  </si>
  <si>
    <t>Agropecuarias y Forestales -  IDIAF</t>
  </si>
  <si>
    <t>Centro Este de Investigaciones Agropecuarias y Forestales</t>
  </si>
  <si>
    <t>Autopista Duarte, Km. 24,  Pedro Brand; Tel. (809) 559-8763; Fax (809) 559-7792</t>
  </si>
  <si>
    <t>SECRETARIA DE ESTADO DE FINANZAS</t>
  </si>
  <si>
    <t>DIRECCION GENERAL DE IMPUESTOS INTERNOS</t>
  </si>
  <si>
    <t>DECLARACION JURADA MENSUAL DE OTRAS RETENCIONES</t>
  </si>
  <si>
    <t>AGENTE DE RETENCION:</t>
  </si>
  <si>
    <t>CENTRO ESTE DE INVESTIGACIONES AGROPECUARIAS Y FORESTALES</t>
  </si>
  <si>
    <t>MONTO BTO.</t>
  </si>
  <si>
    <t>%</t>
  </si>
  <si>
    <t>IMPUESTO</t>
  </si>
  <si>
    <t>TOTAL I</t>
  </si>
  <si>
    <t>30 DEL18%</t>
  </si>
  <si>
    <t>TOTAL  V</t>
  </si>
  <si>
    <t>PREPARADO POR ___________________         REVISADO  POR___________________</t>
  </si>
  <si>
    <t xml:space="preserve">   AGENTE DE RETENCION:</t>
  </si>
  <si>
    <t xml:space="preserve"> CENTRO ESTE DE INVESTIGACIONES AGROPECUARIAS Y FORESTALES</t>
  </si>
  <si>
    <t>DETALLE</t>
  </si>
  <si>
    <t>Cuenta No.</t>
  </si>
  <si>
    <t>Ret.del 10%</t>
  </si>
  <si>
    <r>
      <t>Ret. Del 10</t>
    </r>
    <r>
      <rPr>
        <b/>
        <strike/>
        <sz val="12"/>
        <rFont val="Arial"/>
        <family val="2"/>
      </rPr>
      <t>% alqui.</t>
    </r>
  </si>
  <si>
    <r>
      <t>Ret. Del 30</t>
    </r>
    <r>
      <rPr>
        <b/>
        <strike/>
        <sz val="12"/>
        <rFont val="Arial"/>
        <family val="2"/>
      </rPr>
      <t>% del ITEBIS</t>
    </r>
  </si>
  <si>
    <t>Ret. del  2%</t>
  </si>
  <si>
    <t>Ret. del  5%</t>
  </si>
  <si>
    <t>Ret. Del 18%</t>
  </si>
  <si>
    <t>CUENTA  C. P. A.</t>
  </si>
  <si>
    <t>240-006859-8</t>
  </si>
  <si>
    <t>TOTALES</t>
  </si>
  <si>
    <t>TOTAL A PAGAR AL IDIAF</t>
  </si>
  <si>
    <t>EMPRESA JR, S.R.L.</t>
  </si>
  <si>
    <t>ZOZIMO MONTILLA ORTIZ</t>
  </si>
  <si>
    <t xml:space="preserve">JOSE LUIS ESPINAL LIRIANO </t>
  </si>
  <si>
    <t xml:space="preserve">ESTACION DE SERVICIOS NEGRIN </t>
  </si>
  <si>
    <t xml:space="preserve">JOSE MIGUEL LIRIANO DEL ORBE </t>
  </si>
  <si>
    <t xml:space="preserve">MIGUEL BIENVENIDO AGUILERA </t>
  </si>
  <si>
    <t xml:space="preserve">FREDDY DE LOS SANTOS DE LA ROSA </t>
  </si>
  <si>
    <t xml:space="preserve">GREGORIO GARCIA LAGOMBRA </t>
  </si>
  <si>
    <t xml:space="preserve">RAFAEL ANTONIO SANCHEZ FELIZ </t>
  </si>
  <si>
    <t>SONAPEC, S.R.L.</t>
  </si>
  <si>
    <t>INVERSIONES AUSTRAL, S.R.L.</t>
  </si>
  <si>
    <t>RELACION DE CHEQUES EMITIDOS DE AGOSTO, 2019</t>
  </si>
  <si>
    <t>NELSIDO ANTONIO CEPEDA</t>
  </si>
  <si>
    <t>PAGO POR CONSTRUCCION Y COLOCACION DE GABINETES EN LA COCINA DE ESTACION EXPERIMENTAL PEDRO BRAND DEL CENTRO DE PRODUCCION ANIMAL DEL IDIAF.</t>
  </si>
  <si>
    <t>DANIEL EVANGELISTA GUTIERREZ</t>
  </si>
  <si>
    <t>PAGO POR TRABAJO MANO DE OBRA ARREGLO DE AIRE ACONDICIONADO EN OFICINA CONTABILIDAD DE LA ESTACION EXPERIMENTAL PEDRO BRAND DEL CENTRO DE PRODUCCION ANIMAL DEL IDIAF.</t>
  </si>
  <si>
    <t xml:space="preserve">LUIS EMILIO ROA </t>
  </si>
  <si>
    <t>PAGO COMPENSACION POR LABORES EXTRAORDINARIA A FAVOR DEL PERSONAL QUE TRABAJA LOS FINES DE SEMANA EN LAS DIFERENTES UNIDADES PRODUCTIVAS DE LA ESTACION EXPERIMENTAL PEDRO BRAND DEL IDIAF, CORRESPONDIENTE A MES DE JULIO 2019.</t>
  </si>
  <si>
    <t>PAGO POR LABORES EXTRAORDINARIAS COMO CHOFER DEL MINIBUS NISSAN EI01032 DE LA ESTACION EXPERIMENTAL PEDRO BRAND, DEL CENTRO DE PRODUCCION ANIMAL DEL IDIAF, SEGUN EXPEDIENTE ANEXO.</t>
  </si>
  <si>
    <t xml:space="preserve">ERICK BRUNELUS </t>
  </si>
  <si>
    <t>PAGO POR REALIZAR LABORES MANO DE OBRA EN ACTIVIDAD DE TRABAJOS DE LIMPIEZA Y REPARACION EN LAS DIFERENTES UNIDADES DE LA ESTACION EXPERIMENTAL PEDRO BRAND DEL CENTRO DE PRODUCCION ANIMAL DEL IDIAF.</t>
  </si>
  <si>
    <t xml:space="preserve">ALEJANDRO MORBAN </t>
  </si>
  <si>
    <t>PAGO POR REALIZAR TRABAJOS DE SEVICIOS DE MANO DE OBRA POR REPARACION DE FRENOS, AJUSTE DE LAS CUATROS (4) GOMAS Y  CAMBIO DE LA BOMBA DE ARRIBA CAMION DAIHASU EL-07454 DEL CENTRO DE PRODUCCION ANIMAL DEL IDIAF.</t>
  </si>
  <si>
    <t>REEMBOLSO POR GASTOS INCURRIDOS EN COMPRA DE ARTICULOS VARIOS UTILIZADO EN REPARACION DEL CAMION DAIHATSU EL-02348 DEL CENTRO DE PRODUCCION ANIMAL DEL IDIAF</t>
  </si>
  <si>
    <t xml:space="preserve">CARLOS MANUEL CONTRERAS </t>
  </si>
  <si>
    <t>PAGO REPARACION LINEA DE ALTA TENSION EN VARIOS PUNTOS DE LA ESTACION EXPERIMENTAL DE PEDRO BRAND DEL CENTRO DE PRODUCCION ANIMAL DEL IDIAF.</t>
  </si>
  <si>
    <t>PAGO POR LA COMPRA DE PRODUCTOS E INGREDIENTES USO ELABORACION ALIMENTOS ANIMALES DEL CENTRO DE PRODUCCION ANIMAL DEL IDIAF.</t>
  </si>
  <si>
    <t xml:space="preserve">APROLECHE </t>
  </si>
  <si>
    <t>PAGO POR LA COMPRA DE CALCIO USO ELABORACION ALIMENTOS ANIMALES DEL CENTRO DE PRODUCCION ANIMAL, ESTACIONES Y CAMPOS EXPERIMENTALES DEL IDIAF.</t>
  </si>
  <si>
    <t>PAGO DE  FACTURA NO. 89080 POR LA COMPRA PRODUCTOS Y MINERALES USO ELABORACION ALIMENTOS ANIMALES DEL CENTRO DE PRODUCCION ANIMAL DEL IDIAF.</t>
  </si>
  <si>
    <t xml:space="preserve">E&amp;D BATERIAS Y LUBRICANTES, SRL </t>
  </si>
  <si>
    <t>PAGO POR REPARACION DE MUFFLER CAMION DAIHATSU  EL-02348 DEL CENTRO DE PRODUCCION ANIMAL DEL IDIAF.</t>
  </si>
  <si>
    <t>IDIAF</t>
  </si>
  <si>
    <t>PAGO DE RETENCIONES REALIZADAS A INVESTIGADORES, OBREROS, SUPLIDORES Y PROVEEDORES DEL CENTRO DE PRODUCCION ANIMAL DEL IDIAF, CORRESPONDIENTE MES DE ABRIL 2019.</t>
  </si>
  <si>
    <t xml:space="preserve">MARTIN CANALS </t>
  </si>
  <si>
    <t>REEMBOLSO DE GASTOS VARIOS EN ACTIVIDADES DE TRABAJO DEL CENTRO DE PRODUCCION ANIMAL DEL IDIAF.</t>
  </si>
  <si>
    <t>REEMBOLSO GASTOS VARIOS INCURRIDOS  EN ACTIVIDADES  TRABAJO CORRESPONDIENTE AL PROGRAMA MEJORAMIENTO GENERICO PROYECTO FONDOCYT/2015-2A3-193, INVESTIGACIONES E INNOVACIONES TECNOLOGICAS PARA  DESARROLLO DE APICULTURA DOMINICANA ANTE LOS RETOS DEL CAMBIO CLIMATICO DEL CENTRO DE PRODUCCION ANIMAL DEL IDIAF, SEGUN EXPEDIENTE ANEXO.</t>
  </si>
  <si>
    <t xml:space="preserve">JOSE PEREYRA </t>
  </si>
  <si>
    <t>PAGO POR LABORES DE LLENADO Y RECOGIDA DE UNA (1) NAVE DE GALLINAZA USO PREPARACION ALIMENTOS ANIMALES DEL CENTRO DE PRODUCCION ANIMAL DEL IDIAF.</t>
  </si>
  <si>
    <t xml:space="preserve">SONALIZ CORNIEL </t>
  </si>
  <si>
    <t>PAGO POR LABORES EXTRAORDINARIAS EN LA ESTACION EXPERIMENTAL ACUICOLA DE SANTIAGO DEL CENTRO DE PRODUCCION ANIMAL DEL IDIAF,MES DE JUNIO DEL 2019.</t>
  </si>
  <si>
    <t>FONDO PARA COMPRA  DE COMBUSTIBLE USO MOTOBOMBA  Y VEHICULO ASIGNADO A LA ESTACION EXPERIMENTAL ACUICOLA DE SANTIAGO DEL PROYECTO ACUERDO ESPECIAL IDIAF-FEDA-CODOPESCA DEL CENTRO DE PRODUCCIÓN ANIMAL DEL IDIAF,SEGUN EXPEDIENTE ANEXO. MES AGOSTO  2019.</t>
  </si>
  <si>
    <t>REPOSICION FONDO OPERATIVO DE LA ESTACION EXPERIMENTAL ACUICOLA DE SANTIAGO DEL CENTRO DE PRODUCCION ANIMAL DEL IDIAF, DURANTE PERIODOS 04 AL 18 JUNIO Y 27 JUNIO AL 11 JULIO 2019, SEGUN EXPEDIENTE ANEXO.</t>
  </si>
  <si>
    <t xml:space="preserve">HOGAR DEL PLASTICO </t>
  </si>
  <si>
    <t>COMPRA 132 FUNDAS PLASTICAS (24 X 60 CALIBRE 400) USO TRANSPORTE DE PECES EN ESTACION EXPERIMENTAL ACUICOLA SANTIAGO DEL CENTRO PRODUCCION ANIMAL IDIAF,  MEDIANTE EL PROYECTO ACUERDO ESPECIAL DE COLABORACION IDIAF-FEDA-CODOPESCA.  MES DE AGOSTO, SEGUN EXPEDIENTE ANEXO.</t>
  </si>
  <si>
    <t xml:space="preserve">PRAXAIR </t>
  </si>
  <si>
    <t>PAGO POR GASTOS GENERADOS EN EL LLENADO DE OXIGENO (3) TANQUES  PARA EL DESPACHO Y TRANSPORTE DE  LOS ALEVINES  EN ESTACION ACUICOLA SANTIAGO DEL PROYECTO ACUERDO ESPECIAL IDIAF-FEDA Y CODOPESCA DEL CENTRO DE PRODUCCION ANIMAL DEL IDIAF. SEGUN EXPEDIENTE ANEXO.</t>
  </si>
  <si>
    <t>CASIMIRO LARA</t>
  </si>
  <si>
    <t>PAGO POR LABORES EXTRAORDINARIAS DE CORTE DE 200 POSTES DE EMPALIZADA EN ESTACION EXPERIMENTAL LAS TABLAS DE BANI DEL CENTRO DE PRODUCCION ANIMAL DEL IDIAF.</t>
  </si>
  <si>
    <t>PAGO POR LABORES EXTRAORDINARIAS POR REALIZAR EVALUACION Y SEGUIMIENTO DE ANIMALES LOS FINES DE SEMANA EN LA ESTACION EXPERIMENTAL LAS TABLAS DE BANI DEL CENTRO DE PRODUCCION ANIMAL DEL IDIAF.</t>
  </si>
  <si>
    <t xml:space="preserve">JOSE LEODAL SANTANA </t>
  </si>
  <si>
    <t>REEMBOLSO POR GASTOS INCURRIDOS EN COMPRA DE TONER LASER PARA LA IMPRESORA DE LA OFICINA DEL CAMPO EXPERIMENTAL LAS TABLAS DE BANI DEL CENTRO DE PRODUCCION ANIMAL DEL IDIAF.</t>
  </si>
  <si>
    <t>PAGO CONSUMO DE COMBUSTIBLE DE LA BOMBA DE IRRIGACION, VEHICULOS Y OTROS DE LA ESTACION EXPERIMENTAL LAS TABLAS DEL CENTRO DE PRODUCCION ANIMAL DEL IDIAF, CORRESPONDIENTE AL MES DE  JUNIO  2019.</t>
  </si>
  <si>
    <t>WILSON DANIEL BELTRE MATEO</t>
  </si>
  <si>
    <t>PAGO POR LABORES EXTRAORDINARIA COMO VIGILANTE DE LA BOMBA DE RIEGO ESTACION EXPERIMENTAL LAS TABLAS DE BANI DEL CENTRO DE PRODUCCION ANIMAL DEL IDIAF</t>
  </si>
  <si>
    <t xml:space="preserve">NICANOR FRANCISCO GENAO LARACUENTE </t>
  </si>
  <si>
    <t>COMPRA DE UNA (1) LONA PARA SER UTILIZADA EN LA ELABORACION DE SILOS, CORRESPONDIENTE A LA ESTACION EXPERIMENTAL  LAS TABLAS DE BANI DEL CENTRO DE PRODUCCION ANIMAL DEL IDIAF, SEGUN EXPEDIENTE ANEXO.</t>
  </si>
  <si>
    <t>FONDO PARA CUBRIR LOGISTICA EN LA VENTA DE PECES REALIZADAS LOS DIAS 27,28 DE JUNIO 2019  PERTENECIENTE A LA ESTACION ACUICOLA DE NEYBA DEL CENTRO DE PRODUCCION ANIMAL DEL IDIAF. SEGUN EXPEDIENTE ANEXO.</t>
  </si>
  <si>
    <t>ALBA LUZ BATISTA MEDINA</t>
  </si>
  <si>
    <t>FONDO PARA COMPRA DE COMBUSTIBLES USO ACTIVIDADES DE TRABAJO DE LA ESTACION ACUICOLA DE NEYBA DEL CENTRO DE PRODUCCION ANIMAL DEL IDIAF, SEGUN EXPEDIENTE ANEXO. MES JUNIO DEL 2019.</t>
  </si>
  <si>
    <t xml:space="preserve">CAMBIO DE ACEITE BARAHONA O RAMON OROZCO </t>
  </si>
  <si>
    <t>PAFO DE FACTURA NO. 102393 Y 103932 POR LA COMPRA DE MATERIALES DIVERSOS PARA USO DE LAS CAMIONETAS PLACA EL-02359 Y 022349 AL SERVICIO DE LA ESTACION EXPERIMENTAL ACUICOLA DE NEYBA DEL CENTRO DE PRODUCCION ANIMAL DEL IDIAF, SEGUN EXPEDIENTE ANEXO.</t>
  </si>
  <si>
    <t xml:space="preserve">ALEXIS DE JESUS PICHARDO PICHARDO </t>
  </si>
  <si>
    <t xml:space="preserve">PAGO LABORES EXTRAORDINARIAS FUERA DE HORARIO DE TRABAJO COMO OBRERO EN ESTACION EXPERIMENTAL CASA DE ALTO DEL CENTRO DE PRODUCCION ANIMAL DEL IDIAF,  SEGUN EXPEDIENTE ANEXO. </t>
  </si>
  <si>
    <t xml:space="preserve">FRANCIS AUTO TALLER </t>
  </si>
  <si>
    <t>PAGO POR MANTENIMIENTO A LA CAMIONETA MARCA NISSAN PLACA OFICIAL EL-02357, ASIGNADA A LA ESTACION EXPERIMENTAL CASA DE ALTO DEL CENTRO DE PRODUCCION ANIMAL DEL IDIAF, SEGUN EXPEDIENTE ANEXO.</t>
  </si>
  <si>
    <t>ASOCIACION  DE GANADEROS PROVINCIA DUARTE</t>
  </si>
  <si>
    <t>PAGO DE FACTURAS NO. 1286608,1291780,1292372  POR COMPRA DE ARTICULOS VARIOS,  USO ESTACION EXPERIMENTAL CASA DE ALTO DEL CENTRO DE PRODUCCION ANIMAL DEL IDIAF.  SEGUN EXPEDIENTE ANEXO.</t>
  </si>
  <si>
    <t>LUIS MARTIN BOURNIGAL</t>
  </si>
  <si>
    <t>PAGO 50% DE LAS LLAMADAS ADMINISTRATIVAS DE LA ESTACION EXPERIMENTAL CASA DE ALTO DEL CENTRO DE PRODUCCION ANIMAL DEL IDIAF, SEGUN EXPEDIENTE ANEXO, CORRESPONDIENTE MES DE JUNIO Y JULIO 2019.</t>
  </si>
  <si>
    <t>PAGO DE COMBUSTIBLE USADOS  EN LA ESTACION EXPERIMENTAL CASA DE ALTO DEL CENTRO DE PRODUCCION ANIMAL DEL IDIAF, SEGUN EXPEDIENTE ANEXO.  MES DE JUNIO DEL 2019</t>
  </si>
  <si>
    <t>ORDEÑADORAS DOMINICANAS, ORDOM, SRL</t>
  </si>
  <si>
    <t>PAGO POR LA COMPRA DE UN IMPULSADOR, QUE SERA UTILIZADO POR EL ORDEÑO MECANICO DE LA ESTACION EXPERIMENTAL CASA DE ALTO DEL CENTRO DE PRODUCCION ANIMAL DEL IDIAF SEGUN EXPEDIENTE ANEXO.</t>
  </si>
  <si>
    <t>PAGO SALVAGUARDAR CAMIONETA OFICIAL ASIGNADA A LA ESTACION EXPERIMENTAL CASA DE ALTO DEL CENTRO DE PRODUCCION ANIMAL DEL IDIAF, SEGUN EXPEDIENTE ANEXO. MES DE JUNIO Y JULIO DEL 2019.</t>
  </si>
  <si>
    <t>PAGO LABORES EXTRAORDINARIAS  FUERA DE HORARIO DE TRABAJO COMO CAPATAZ EN ESTACION EXPERIMENTAL CASA DE ALTO DEL CENTRO DE PRODUCCION ANIMAL DEL IDIAF, SEGUN EXPEDIENTE ANEXO. MES MAYO Y JUNIO  DEL  2019.</t>
  </si>
  <si>
    <t xml:space="preserve">TOMAS PANIAGUA PEREZ </t>
  </si>
  <si>
    <t>PAGO DE DIETAS POR VIAJE AL INTERIOR EN DIFERENTES ACTIVIDADES DE TRABAJOS DEL CENTRO DE PRODUCCION ANIMAL DEL IDIAF. SEGUN EXPEDIENTE ANEXO.</t>
  </si>
  <si>
    <t xml:space="preserve">CRISTHIAN DE LOS SANTOS DE LA ROSA </t>
  </si>
  <si>
    <t>PAGO POR LABORES REALIZADAS LOS FINES DE SEMANA Y DIAS FERIADOS EN MODULO CAPRINO LECHERO EN ESTACION EXPERIMENTAL DE PEDRO BRAND DEL CENTRO DE PRODUCCION ANIMAL DEL IDIAF, SEGUN EXPEDIENTE ANEXO. MES DE JULIO 2019</t>
  </si>
  <si>
    <t>AGROINDUSTRIAL URRACA,SRL</t>
  </si>
  <si>
    <t>COMPRA DE 50 QQS. TORTA DE COCO USO ELABORACION ALIMENTOS ANIMALES DEL CENTRO DE PRODUCCION ANIMAL, CAMPOS Y ESTACIONES DEL IDIAF.</t>
  </si>
  <si>
    <t xml:space="preserve">FERSAN </t>
  </si>
  <si>
    <t>COMPRA DE TRES (3) QUINTALES DE FERSAFOS USO ELABORACION ALIMENTOS DE ANIMALES DEL CENTRO DE PRODUCCION ANIMAL DEL IDIAF.</t>
  </si>
  <si>
    <t xml:space="preserve">BERONICA LEBRON FURCAL </t>
  </si>
  <si>
    <t xml:space="preserve">REPOSICION FONDO OPERATIVO PARA LA REALIZACION DE ACTIVIDADES  DE TRABAJOS DEL CENTRO DE PRODUCCION ANIMAL DEL IDIAF </t>
  </si>
  <si>
    <t>COMPRA DE CIEN (100) QQS. SUB-PRODUCTO DE PAPITAS PARA SER UTILIZADO ELABORACION ALIMENTOS ANIMALES DEL CENTRO DE PRODUCCION ANIMAL DEL IDIAF</t>
  </si>
  <si>
    <t>REEMBOLSO POR GASTOS INCURRIDOS EN LA REPARACION DEL TRIMMER HUSQVARNA 128 R 1132 Y REPARACION DEL CORTAGRAMA DE LA ESTACION EXPERIMENTAL PEDRO BRAND DEL CENTRO DE PRODUCCION ANIMAL DEL IDIAF.</t>
  </si>
  <si>
    <t xml:space="preserve">PROCESADORA DE ALIMENTOS PRODAL </t>
  </si>
  <si>
    <t>COMPRA DE CIEN (100) SACOS DE PASTA DE  ARROZ DE (125 LIBRAS C/U) USO ELABORACION ALIMENTOS PARA LOS ANIMALES DEL CENTRO DE PRODUCCION ANIMAL Y CAMPOS EXPERIMENTALES DEL IDIAF.</t>
  </si>
  <si>
    <t xml:space="preserve">FELIZ RUIZ COMERCIAL </t>
  </si>
  <si>
    <t>PAGO POR LA COMPRA DE GASOIL EN FECHA  09/05/2019 PARA USO DE LLENADO ESTANQUES EN LA ESTACION EXPERIMENTAL ACUICOLA DE NEYBA DEL CENTRO DE PRODUCCION ANIMAL DEL IDIAF. SEGUN EXPEDIENTE ANEXO.</t>
  </si>
  <si>
    <t>MELAZA CABRERA</t>
  </si>
  <si>
    <t>COMPRA DE (3) TRES TANQUES DE MELAZA USO ESTACION EXPERIMETAL PEDRO BRAND  Y ESTACION EXPERIMENTAL LAS TABLAS DE BANI DEL CENTRO DE PRODUCCION ANIMAL DEL IDIAF.</t>
  </si>
  <si>
    <t>RAMON LUIS GONZALEZ CRUZ</t>
  </si>
  <si>
    <t>PAGO POR REALIZAR TRES (3) VIAJES EN TRANSPORTE  DE ANIMALES DESDE ESTACION EXPERIMENTAL CASA DE ALTO DEL CENTRO DE PRODUCCION ANIMAL DEL DIAF AL MATADERO COMERCIAL GANADERA, SAN ISIDRO. SEGUN EXPEDIENTE ANEXO.</t>
  </si>
  <si>
    <t>PAGO DE LABORES COMO SECRETARIA ASISTENTE DIFFERENTES AREAS ADMINISTRATIVA DE LA ESTACION EXPERIMENTAL PEDRO BRAND DEL CENTRO DE PRODUCCION ANIMAL DEL IDIA, SEGUN EXPEDIENTE ANEXO. CORRESPONDIENTE MES DE AGOSTO 2019.</t>
  </si>
  <si>
    <t>PAGO POR REALIZAR TRABAJO COMO OBRERO EN MODULO OVINO-CAPRINO  LECHERO DEL CENTRO DE PRODUCCION ANIMAL DEL IDIAF, SEGUN EXPEDIENTE ANEXO. CORRESPONDIENTE MES AGOSTO 2019</t>
  </si>
  <si>
    <t xml:space="preserve">COMERCIAL GANADERA </t>
  </si>
  <si>
    <t>COMPRA DE 50 QQS. HARINA CARNE-HUESO USO ELABORACION ALIMENTOS ANIMALES DEL CENTRO DE PRODUCCION ANIMAL DEL IDIAF, SEGUN EXPEDIENTE ANEXO.</t>
  </si>
  <si>
    <t>REEMBOLSO POR GASTOS INCURRIDOS COMPRA DE ACCESORIOS VARIOS ACTIVIDADES ENMARCADA EN PROYECTO MEDICION, CUANTIFICACION Y OPCIONES DE MITIGACION DE GASES CON EFECTO INVERNADERO (OXIDO NITROSO Y METANO ENTERICO) EMITIDOS POR LA GANADERIA DOMINICANA QUE INFLUYE EN EL CAMBIO CLIMATICO MESCYT 2015-1A1-085 DEL CENTRO DE PRODUCCION ANIMAL DEL IDIAF.</t>
  </si>
  <si>
    <t xml:space="preserve">BDC SERRALLES, SRL </t>
  </si>
  <si>
    <t>PAGO  AVANCE  20% POR COMPRA DE UN CROMATOGRAFO DE GASES PARA SER UTILIZADO EN EL PROYECTO  MEDICION, CUANTIFICACION Y OPCIONES DE MITIGACION DE GASES CON EFECTO INVERNADERO (OXIDO NITROSO Y METANO ENTERICO), EMITIDOS POR LA GANADERIA DOMINICANA QUE INFLUYE EN EL CAMBIO CLIMATICO, APROBADO POR EL MESCYT 2015-1H1-085. DEL CENTRO DE PRODUCCION ANIMAL DEL IDIAF, SEGUN EXPEDIENTE ANEXO.</t>
  </si>
  <si>
    <t xml:space="preserve">JUNTA AGROEMPRESARIAL  DOMINICANA </t>
  </si>
  <si>
    <t>PAGO POR ANALISIS DE MUESTRAS (HUMEDAD, PROTEINA, CENIZA, GRASAS, CARBOHIDRATOS Y FIBRA CRUDA) ENMARCADO DENTRO DE PROYECTO MEDICION, CUANTIFICACION Y OPCIONES DE MITIGACION DE GASES CON EFECTO INVERNADERO (OXIDO NITROSO Y METANO ENTERICO), EMITIDOS POR LA GANADERIA DOMINICANA QUE INFLUYE EN EL CAMBIO CLIMATICO, APROBADO POR EL MESCYT 2015-1H1-085. DEL CENTRO DE PRODUCCION ANIMAL DEL IDIAF, SEGUN EXPEDIENTE ANEXO.</t>
  </si>
  <si>
    <t xml:space="preserve">OIRSA </t>
  </si>
  <si>
    <t>PAGO ANALISIS  (FIBRA DETERGENTE NEUTRO Y FIBRA DETERGENTE  ACIDA) DENTRO DE PROYECTO MEDICION, CUANTIFICACION Y OPCIONES DE MITIGACION DE GASES CON EFECTO INVERNADERO  (OXIDO NITROSO  Y METANO ENTERICO) EMITIDOS POR LA GANADERIA DOMINICANA QUE INFLUYE EN EL CAMBIO CLIMATICO MESCYT-2015-1A1-085 DEL CENTRO DE PRODUCCION ANIMAL DEL IDIAF.</t>
  </si>
  <si>
    <t xml:space="preserve">VENTO COMERCIAL, SRL </t>
  </si>
  <si>
    <t>COMPRA DE BATERIA INTERSTATE (MTP 27F) PARA SER UTILIZADA EN CAMIONETA ASIGNADA A LA DIRECCION EJECUTIVA DE LA SEDE DEL IDIAF.</t>
  </si>
  <si>
    <t xml:space="preserve">MARCOS JAVIER ESPINO </t>
  </si>
  <si>
    <t xml:space="preserve">CHEQUE NULO POR ERROR </t>
  </si>
  <si>
    <t>MES DE AGOSTO, 2019</t>
  </si>
  <si>
    <t xml:space="preserve"> </t>
  </si>
  <si>
    <t>TOTAL Il</t>
  </si>
  <si>
    <t>TOTAL  lll</t>
  </si>
  <si>
    <t xml:space="preserve">TOTAL lV </t>
  </si>
  <si>
    <t>TOTAL  VI</t>
  </si>
  <si>
    <t>TOTAL l ll lll lV VY VI</t>
  </si>
  <si>
    <t>MES DE AGOSTO ,2019</t>
  </si>
  <si>
    <t>AL 31/08/2019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</si>
</sst>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78" formatCode="_-* #,##0.00_-;\-* #,##0.00_-;_-* \-??_-;_-@_-"/>
    <numFmt numFmtId="179" formatCode="0.0%"/>
    <numFmt numFmtId="182" formatCode="mmm&quot;-YY&quot;"/>
    <numFmt numFmtId="183" formatCode="dd/mm/yyyy;@"/>
    <numFmt numFmtId="184" formatCode="_(* #,##0.00_);_(* \(#,##0.00\);_(* \-??_);_(@_)"/>
    <numFmt numFmtId="191" formatCode="#,##0.00\ ;&quot; (&quot;#,##0.00\);&quot; -&quot;#\ ;@\ "/>
    <numFmt numFmtId="193" formatCode="_-* #,##0.00_-;\-* #,##0.00_-;_-* &quot;-&quot;??_-;_-@_-"/>
  </numFmts>
  <fonts count="30">
    <font>
      <sz val="10"/>
      <name val="Arial"/>
      <family val="2"/>
    </font>
    <font>
      <b/>
      <sz val="16"/>
      <name val="Arial"/>
      <family val="2"/>
    </font>
    <font>
      <sz val="16"/>
      <name val="Arial"/>
      <family val="2"/>
    </font>
    <font>
      <sz val="12"/>
      <name val="Arial"/>
      <family val="2"/>
    </font>
    <font>
      <sz val="10"/>
      <name val="Arial"/>
      <family val="2"/>
    </font>
    <font>
      <sz val="11"/>
      <name val="Arial1"/>
      <charset val="1"/>
    </font>
    <font>
      <b/>
      <sz val="16"/>
      <name val="Arial"/>
      <family val="2"/>
      <charset val="1"/>
    </font>
    <font>
      <sz val="16"/>
      <name val="Arial"/>
      <family val="2"/>
      <charset val="1"/>
    </font>
    <font>
      <sz val="14"/>
      <name val="Arial"/>
      <family val="2"/>
      <charset val="1"/>
    </font>
    <font>
      <sz val="20"/>
      <name val="Arial"/>
      <family val="2"/>
      <charset val="1"/>
    </font>
    <font>
      <b/>
      <sz val="14"/>
      <name val="Arial"/>
      <family val="2"/>
      <charset val="1"/>
    </font>
    <font>
      <b/>
      <sz val="12"/>
      <name val="Times New Roman"/>
      <family val="1"/>
    </font>
    <font>
      <b/>
      <sz val="12"/>
      <name val="Arial"/>
      <family val="2"/>
    </font>
    <font>
      <b/>
      <strike/>
      <sz val="12"/>
      <name val="Arial"/>
      <family val="2"/>
    </font>
    <font>
      <sz val="12"/>
      <name val="Times New Roman"/>
      <family val="1"/>
    </font>
    <font>
      <sz val="12"/>
      <name val="Arial"/>
      <family val="2"/>
      <charset val="1"/>
    </font>
    <font>
      <b/>
      <sz val="12"/>
      <name val="Arial"/>
      <family val="2"/>
      <charset val="1"/>
    </font>
    <font>
      <sz val="12"/>
      <name val="Arial1"/>
      <charset val="1"/>
    </font>
    <font>
      <b/>
      <u/>
      <sz val="12"/>
      <name val="Arial"/>
      <family val="2"/>
    </font>
    <font>
      <sz val="11"/>
      <color theme="1"/>
      <name val="Calibri"/>
      <family val="2"/>
      <scheme val="minor"/>
    </font>
    <font>
      <sz val="20"/>
      <color rgb="FF000000"/>
      <name val="Arial"/>
      <family val="2"/>
      <charset val="1"/>
    </font>
    <font>
      <sz val="18"/>
      <color rgb="FF000000"/>
      <name val="Arial"/>
      <family val="2"/>
      <charset val="1"/>
    </font>
    <font>
      <sz val="16"/>
      <color rgb="FF000000"/>
      <name val="Arial"/>
      <family val="2"/>
      <charset val="1"/>
    </font>
    <font>
      <sz val="12"/>
      <color rgb="FF000000"/>
      <name val="Arial1"/>
      <charset val="1"/>
    </font>
    <font>
      <sz val="12"/>
      <color rgb="FF000000"/>
      <name val="Arial"/>
      <family val="2"/>
      <charset val="1"/>
    </font>
    <font>
      <b/>
      <sz val="12"/>
      <color rgb="FF000000"/>
      <name val="Arial"/>
      <family val="2"/>
      <charset val="1"/>
    </font>
    <font>
      <b/>
      <sz val="16"/>
      <color rgb="FF000000"/>
      <name val="Arial"/>
      <family val="2"/>
      <charset val="1"/>
    </font>
    <font>
      <sz val="12"/>
      <color theme="1"/>
      <name val="Arial"/>
      <family val="2"/>
    </font>
    <font>
      <b/>
      <sz val="16"/>
      <color rgb="FF000000"/>
      <name val="Arial1"/>
      <charset val="1"/>
    </font>
    <font>
      <sz val="12"/>
      <color theme="8"/>
      <name val="Arial1"/>
      <charset val="1"/>
    </font>
  </fonts>
  <fills count="7">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CCFFFF"/>
        <bgColor rgb="FFCCFFFF"/>
      </patternFill>
    </fill>
    <fill>
      <patternFill patternType="solid">
        <fgColor theme="0"/>
        <bgColor rgb="FFCCFFFF"/>
      </patternFill>
    </fill>
    <fill>
      <patternFill patternType="solid">
        <fgColor theme="0"/>
        <bgColor rgb="FFFFFFCC"/>
      </patternFill>
    </fill>
  </fills>
  <borders count="17">
    <border>
      <left/>
      <right/>
      <top/>
      <bottom/>
      <diagonal/>
    </border>
    <border>
      <left style="thin">
        <color indexed="59"/>
      </left>
      <right style="thin">
        <color indexed="59"/>
      </right>
      <top style="thin">
        <color indexed="59"/>
      </top>
      <bottom style="thin">
        <color indexed="59"/>
      </bottom>
      <diagonal/>
    </border>
    <border>
      <left style="thin">
        <color indexed="64"/>
      </left>
      <right style="thin">
        <color indexed="64"/>
      </right>
      <top style="thin">
        <color indexed="64"/>
      </top>
      <bottom style="thin">
        <color indexed="64"/>
      </bottom>
      <diagonal/>
    </border>
    <border>
      <left style="medium">
        <color indexed="59"/>
      </left>
      <right/>
      <top style="medium">
        <color indexed="59"/>
      </top>
      <bottom/>
      <diagonal/>
    </border>
    <border>
      <left style="medium">
        <color indexed="59"/>
      </left>
      <right style="medium">
        <color indexed="59"/>
      </right>
      <top style="medium">
        <color indexed="59"/>
      </top>
      <bottom/>
      <diagonal/>
    </border>
    <border>
      <left style="thin">
        <color indexed="59"/>
      </left>
      <right style="thin">
        <color indexed="59"/>
      </right>
      <top style="medium">
        <color indexed="59"/>
      </top>
      <bottom/>
      <diagonal/>
    </border>
    <border>
      <left style="thin">
        <color indexed="59"/>
      </left>
      <right/>
      <top style="medium">
        <color indexed="59"/>
      </top>
      <bottom/>
      <diagonal/>
    </border>
    <border>
      <left style="thin">
        <color indexed="59"/>
      </left>
      <right style="medium">
        <color indexed="59"/>
      </right>
      <top style="medium">
        <color indexed="59"/>
      </top>
      <bottom/>
      <diagonal/>
    </border>
    <border>
      <left style="thin">
        <color indexed="59"/>
      </left>
      <right style="medium">
        <color indexed="59"/>
      </right>
      <top style="medium">
        <color indexed="59"/>
      </top>
      <bottom style="thin">
        <color indexed="59"/>
      </bottom>
      <diagonal/>
    </border>
    <border>
      <left style="medium">
        <color indexed="59"/>
      </left>
      <right/>
      <top style="thin">
        <color indexed="59"/>
      </top>
      <bottom style="thin">
        <color indexed="59"/>
      </bottom>
      <diagonal/>
    </border>
    <border>
      <left style="thin">
        <color indexed="59"/>
      </left>
      <right style="medium">
        <color indexed="59"/>
      </right>
      <top style="thin">
        <color indexed="59"/>
      </top>
      <bottom style="thin">
        <color indexed="59"/>
      </bottom>
      <diagonal/>
    </border>
    <border>
      <left style="medium">
        <color indexed="59"/>
      </left>
      <right/>
      <top style="thin">
        <color indexed="59"/>
      </top>
      <bottom style="medium">
        <color indexed="59"/>
      </bottom>
      <diagonal/>
    </border>
    <border>
      <left style="thin">
        <color indexed="59"/>
      </left>
      <right style="thin">
        <color indexed="59"/>
      </right>
      <top style="thin">
        <color indexed="59"/>
      </top>
      <bottom style="medium">
        <color indexed="59"/>
      </bottom>
      <diagonal/>
    </border>
    <border>
      <left style="thin">
        <color indexed="59"/>
      </left>
      <right style="medium">
        <color indexed="59"/>
      </right>
      <top style="thin">
        <color indexed="59"/>
      </top>
      <bottom style="medium">
        <color indexed="59"/>
      </bottom>
      <diagonal/>
    </border>
    <border>
      <left style="thin">
        <color indexed="59"/>
      </left>
      <right/>
      <top style="thin">
        <color indexed="59"/>
      </top>
      <bottom style="thin">
        <color indexed="59"/>
      </bottom>
      <diagonal/>
    </border>
    <border>
      <left/>
      <right style="thin">
        <color indexed="59"/>
      </right>
      <top style="thin">
        <color indexed="59"/>
      </top>
      <bottom style="thin">
        <color indexed="59"/>
      </bottom>
      <diagonal/>
    </border>
    <border>
      <left style="thin">
        <color indexed="64"/>
      </left>
      <right style="thin">
        <color indexed="64"/>
      </right>
      <top/>
      <bottom style="thin">
        <color indexed="64"/>
      </bottom>
      <diagonal/>
    </border>
  </borders>
  <cellStyleXfs count="10">
    <xf numFmtId="0" fontId="0" fillId="0" borderId="0"/>
    <xf numFmtId="178" fontId="4" fillId="0" borderId="0" applyFill="0" applyBorder="0" applyAlignment="0" applyProtection="0"/>
    <xf numFmtId="191" fontId="4" fillId="0" borderId="0" applyFill="0" applyBorder="0" applyAlignment="0" applyProtection="0"/>
    <xf numFmtId="184" fontId="4" fillId="0" borderId="0" applyFill="0" applyBorder="0" applyAlignment="0" applyProtection="0"/>
    <xf numFmtId="191" fontId="4" fillId="0" borderId="0" applyFill="0" applyBorder="0" applyAlignment="0" applyProtection="0"/>
    <xf numFmtId="193" fontId="19" fillId="0" borderId="0" applyFont="0" applyFill="0" applyBorder="0" applyAlignment="0" applyProtection="0"/>
    <xf numFmtId="0" fontId="4" fillId="0" borderId="0"/>
    <xf numFmtId="0" fontId="4" fillId="0" borderId="0"/>
    <xf numFmtId="0" fontId="19" fillId="0" borderId="0"/>
    <xf numFmtId="0" fontId="4" fillId="0" borderId="0"/>
  </cellStyleXfs>
  <cellXfs count="155">
    <xf numFmtId="0" fontId="0" fillId="0" borderId="0" xfId="0"/>
    <xf numFmtId="0" fontId="20" fillId="0" borderId="0" xfId="0" applyFont="1"/>
    <xf numFmtId="0" fontId="21" fillId="0" borderId="0" xfId="0" applyFont="1"/>
    <xf numFmtId="0" fontId="2" fillId="0" borderId="0" xfId="0" applyFont="1"/>
    <xf numFmtId="0" fontId="5" fillId="0" borderId="0" xfId="0" applyFont="1"/>
    <xf numFmtId="0" fontId="7" fillId="0" borderId="0" xfId="0" applyFont="1"/>
    <xf numFmtId="0" fontId="8" fillId="0" borderId="0" xfId="0" applyFont="1" applyBorder="1"/>
    <xf numFmtId="0" fontId="6" fillId="0" borderId="0" xfId="0" applyFont="1" applyAlignment="1">
      <alignment horizontal="left"/>
    </xf>
    <xf numFmtId="0" fontId="9" fillId="2" borderId="0" xfId="0" applyFont="1" applyFill="1"/>
    <xf numFmtId="0" fontId="9" fillId="0" borderId="0" xfId="0" applyFont="1"/>
    <xf numFmtId="0" fontId="8" fillId="0" borderId="2" xfId="0" applyFont="1" applyBorder="1"/>
    <xf numFmtId="14" fontId="7" fillId="0" borderId="0" xfId="1" applyNumberFormat="1" applyFont="1" applyFill="1" applyBorder="1" applyAlignment="1">
      <alignment horizontal="center"/>
    </xf>
    <xf numFmtId="0" fontId="9" fillId="0" borderId="0" xfId="0" applyFont="1" applyBorder="1"/>
    <xf numFmtId="0" fontId="7" fillId="0" borderId="0" xfId="0" applyFont="1" applyBorder="1"/>
    <xf numFmtId="14" fontId="8" fillId="0" borderId="0" xfId="0" applyNumberFormat="1" applyFont="1" applyBorder="1" applyAlignment="1">
      <alignment horizontal="center"/>
    </xf>
    <xf numFmtId="178" fontId="8" fillId="0" borderId="0" xfId="1" applyFont="1" applyBorder="1" applyAlignment="1" applyProtection="1"/>
    <xf numFmtId="4" fontId="8" fillId="0" borderId="0" xfId="0" applyNumberFormat="1" applyFont="1" applyBorder="1"/>
    <xf numFmtId="4" fontId="10" fillId="0" borderId="0" xfId="0" applyNumberFormat="1" applyFont="1" applyBorder="1"/>
    <xf numFmtId="0" fontId="1" fillId="0" borderId="0" xfId="0" applyFont="1"/>
    <xf numFmtId="0" fontId="2"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left"/>
    </xf>
    <xf numFmtId="0" fontId="3" fillId="0" borderId="0" xfId="0" applyFont="1"/>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2" fillId="0" borderId="5" xfId="0" applyFont="1" applyBorder="1"/>
    <xf numFmtId="0" fontId="12" fillId="0" borderId="6" xfId="0" applyFont="1" applyBorder="1"/>
    <xf numFmtId="0" fontId="12" fillId="0" borderId="7" xfId="0" applyFont="1" applyBorder="1"/>
    <xf numFmtId="0" fontId="3" fillId="0" borderId="8" xfId="0" applyFont="1" applyBorder="1"/>
    <xf numFmtId="0" fontId="3" fillId="0" borderId="9" xfId="0" applyFont="1" applyBorder="1"/>
    <xf numFmtId="0" fontId="14" fillId="0" borderId="1" xfId="0" applyFont="1" applyBorder="1" applyAlignment="1">
      <alignment horizontal="center" vertical="top" wrapText="1"/>
    </xf>
    <xf numFmtId="4" fontId="3" fillId="0" borderId="1" xfId="0" applyNumberFormat="1" applyFont="1" applyBorder="1"/>
    <xf numFmtId="178" fontId="3" fillId="0" borderId="10" xfId="1" applyFont="1" applyFill="1" applyBorder="1" applyAlignment="1" applyProtection="1"/>
    <xf numFmtId="0" fontId="3" fillId="0" borderId="1" xfId="0" applyFont="1" applyBorder="1"/>
    <xf numFmtId="0" fontId="3" fillId="0" borderId="10" xfId="0" applyFont="1" applyBorder="1"/>
    <xf numFmtId="0" fontId="3" fillId="0" borderId="11" xfId="0" applyFont="1" applyBorder="1"/>
    <xf numFmtId="0" fontId="3" fillId="0" borderId="12" xfId="0" applyFont="1" applyBorder="1"/>
    <xf numFmtId="4" fontId="12" fillId="0" borderId="12" xfId="0" applyNumberFormat="1" applyFont="1" applyBorder="1"/>
    <xf numFmtId="4" fontId="12" fillId="0" borderId="13" xfId="0" applyNumberFormat="1" applyFont="1" applyBorder="1"/>
    <xf numFmtId="4" fontId="3" fillId="0" borderId="0" xfId="0" applyNumberFormat="1" applyFont="1" applyBorder="1"/>
    <xf numFmtId="0" fontId="3" fillId="0" borderId="14" xfId="0" applyFont="1" applyBorder="1"/>
    <xf numFmtId="178" fontId="12" fillId="0" borderId="15" xfId="1" applyFont="1" applyFill="1" applyBorder="1" applyAlignment="1" applyProtection="1"/>
    <xf numFmtId="4" fontId="12" fillId="0" borderId="0" xfId="0" applyNumberFormat="1" applyFont="1"/>
    <xf numFmtId="0" fontId="0" fillId="0" borderId="0" xfId="0" applyFont="1"/>
    <xf numFmtId="43" fontId="0" fillId="0" borderId="0" xfId="0" applyNumberFormat="1"/>
    <xf numFmtId="0" fontId="7" fillId="0" borderId="0" xfId="1" applyNumberFormat="1" applyFont="1" applyFill="1" applyBorder="1"/>
    <xf numFmtId="4" fontId="7" fillId="0" borderId="0" xfId="1" applyNumberFormat="1" applyFont="1" applyFill="1" applyBorder="1"/>
    <xf numFmtId="0" fontId="7" fillId="0" borderId="0" xfId="1" applyNumberFormat="1" applyFont="1" applyFill="1" applyBorder="1" applyAlignment="1">
      <alignment horizontal="center"/>
    </xf>
    <xf numFmtId="4" fontId="5" fillId="0" borderId="0" xfId="0" applyNumberFormat="1" applyFont="1"/>
    <xf numFmtId="0" fontId="22" fillId="0" borderId="0" xfId="0" applyFont="1"/>
    <xf numFmtId="0" fontId="0" fillId="0" borderId="0" xfId="0" applyAlignment="1">
      <alignment vertical="center"/>
    </xf>
    <xf numFmtId="4" fontId="3" fillId="0" borderId="0" xfId="0" applyNumberFormat="1" applyFont="1"/>
    <xf numFmtId="0" fontId="0" fillId="0" borderId="2" xfId="0" applyBorder="1"/>
    <xf numFmtId="0" fontId="5" fillId="0" borderId="2" xfId="0" applyFont="1" applyBorder="1"/>
    <xf numFmtId="0" fontId="6" fillId="0" borderId="2" xfId="0" applyFont="1" applyBorder="1"/>
    <xf numFmtId="0" fontId="7" fillId="0" borderId="2" xfId="0" applyFont="1" applyBorder="1"/>
    <xf numFmtId="0" fontId="7" fillId="0" borderId="2" xfId="0" applyFont="1" applyBorder="1" applyAlignment="1">
      <alignment horizontal="left"/>
    </xf>
    <xf numFmtId="4" fontId="7" fillId="0" borderId="2" xfId="0" applyNumberFormat="1" applyFont="1" applyBorder="1"/>
    <xf numFmtId="0" fontId="7" fillId="0" borderId="2" xfId="0" applyFont="1" applyBorder="1" applyAlignment="1">
      <alignment horizontal="right"/>
    </xf>
    <xf numFmtId="0" fontId="6" fillId="0" borderId="2" xfId="0" applyFont="1" applyBorder="1" applyAlignment="1">
      <alignment horizontal="center"/>
    </xf>
    <xf numFmtId="0" fontId="6" fillId="0" borderId="2" xfId="0" applyFont="1" applyBorder="1" applyAlignment="1">
      <alignment horizontal="left"/>
    </xf>
    <xf numFmtId="178" fontId="4" fillId="0" borderId="0" xfId="1"/>
    <xf numFmtId="178" fontId="5" fillId="0" borderId="0" xfId="1" applyFont="1"/>
    <xf numFmtId="0" fontId="21" fillId="3" borderId="0" xfId="0" applyFont="1" applyFill="1"/>
    <xf numFmtId="0" fontId="15" fillId="4" borderId="2" xfId="0" applyFont="1" applyFill="1" applyBorder="1"/>
    <xf numFmtId="17"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178" fontId="16" fillId="4" borderId="2" xfId="1" applyFont="1" applyFill="1" applyBorder="1" applyAlignment="1" applyProtection="1">
      <alignment horizontal="left"/>
    </xf>
    <xf numFmtId="9" fontId="16" fillId="4" borderId="2" xfId="0" applyNumberFormat="1" applyFont="1" applyFill="1" applyBorder="1" applyAlignment="1">
      <alignment horizontal="center"/>
    </xf>
    <xf numFmtId="4" fontId="16" fillId="4" borderId="2" xfId="0" applyNumberFormat="1" applyFont="1" applyFill="1" applyBorder="1" applyAlignment="1">
      <alignment horizontal="left"/>
    </xf>
    <xf numFmtId="0" fontId="3" fillId="0" borderId="2" xfId="6" applyFont="1" applyBorder="1" applyAlignment="1">
      <alignment horizontal="center"/>
    </xf>
    <xf numFmtId="0" fontId="3" fillId="0" borderId="2" xfId="6" applyFont="1" applyBorder="1"/>
    <xf numFmtId="178" fontId="23" fillId="0" borderId="2" xfId="1" applyFont="1" applyBorder="1"/>
    <xf numFmtId="179" fontId="15" fillId="0" borderId="2" xfId="1" applyNumberFormat="1" applyFont="1" applyBorder="1" applyAlignment="1" applyProtection="1">
      <alignment horizontal="center"/>
    </xf>
    <xf numFmtId="4" fontId="15" fillId="0" borderId="2" xfId="1" applyNumberFormat="1" applyFont="1" applyBorder="1" applyAlignment="1" applyProtection="1"/>
    <xf numFmtId="0" fontId="9" fillId="2" borderId="0" xfId="0" applyFont="1" applyFill="1" applyBorder="1"/>
    <xf numFmtId="0" fontId="15" fillId="0" borderId="2" xfId="1" applyNumberFormat="1" applyFont="1" applyFill="1" applyBorder="1" applyAlignment="1">
      <alignment horizontal="center"/>
    </xf>
    <xf numFmtId="14" fontId="15" fillId="0" borderId="2" xfId="1" applyNumberFormat="1" applyFont="1" applyFill="1" applyBorder="1" applyAlignment="1">
      <alignment horizontal="center"/>
    </xf>
    <xf numFmtId="0" fontId="15" fillId="0" borderId="2" xfId="1" applyNumberFormat="1" applyFont="1" applyFill="1" applyBorder="1"/>
    <xf numFmtId="0" fontId="16" fillId="0" borderId="2" xfId="0" applyFont="1" applyBorder="1" applyAlignment="1">
      <alignment horizontal="right"/>
    </xf>
    <xf numFmtId="178" fontId="16" fillId="0" borderId="2" xfId="1" applyFont="1" applyBorder="1" applyAlignment="1" applyProtection="1"/>
    <xf numFmtId="4" fontId="16" fillId="0" borderId="2" xfId="1" applyNumberFormat="1" applyFont="1" applyBorder="1" applyAlignment="1" applyProtection="1"/>
    <xf numFmtId="0" fontId="16" fillId="4" borderId="2" xfId="0" applyFont="1" applyFill="1" applyBorder="1" applyAlignment="1">
      <alignment horizontal="center"/>
    </xf>
    <xf numFmtId="4" fontId="15" fillId="0" borderId="2" xfId="0" applyNumberFormat="1" applyFont="1" applyBorder="1"/>
    <xf numFmtId="178" fontId="15" fillId="0" borderId="2" xfId="1" applyFont="1" applyBorder="1" applyAlignment="1" applyProtection="1"/>
    <xf numFmtId="0" fontId="15" fillId="0" borderId="2" xfId="0" applyFont="1" applyBorder="1"/>
    <xf numFmtId="14" fontId="15" fillId="0" borderId="2" xfId="0" applyNumberFormat="1" applyFont="1" applyBorder="1" applyAlignment="1">
      <alignment horizontal="center"/>
    </xf>
    <xf numFmtId="9" fontId="15" fillId="0" borderId="2" xfId="0" applyNumberFormat="1" applyFont="1" applyBorder="1" applyAlignment="1">
      <alignment horizontal="center"/>
    </xf>
    <xf numFmtId="0" fontId="16" fillId="0" borderId="2" xfId="0" applyFont="1" applyBorder="1"/>
    <xf numFmtId="0" fontId="15" fillId="0" borderId="2" xfId="0" applyFont="1" applyBorder="1" applyAlignment="1">
      <alignment horizontal="left"/>
    </xf>
    <xf numFmtId="0" fontId="16" fillId="0" borderId="2" xfId="0" applyFont="1" applyBorder="1" applyAlignment="1">
      <alignment horizontal="left"/>
    </xf>
    <xf numFmtId="4" fontId="3" fillId="0" borderId="2" xfId="0" applyNumberFormat="1" applyFont="1" applyBorder="1"/>
    <xf numFmtId="9" fontId="16" fillId="5" borderId="2" xfId="0" applyNumberFormat="1" applyFont="1" applyFill="1" applyBorder="1" applyAlignment="1">
      <alignment horizontal="center"/>
    </xf>
    <xf numFmtId="178" fontId="17" fillId="0" borderId="2" xfId="1" applyFont="1" applyBorder="1"/>
    <xf numFmtId="14" fontId="3" fillId="0" borderId="2" xfId="6" applyNumberFormat="1" applyFont="1" applyBorder="1" applyAlignment="1">
      <alignment horizontal="center"/>
    </xf>
    <xf numFmtId="178" fontId="12" fillId="0" borderId="2" xfId="1" applyFont="1" applyBorder="1" applyAlignment="1" applyProtection="1"/>
    <xf numFmtId="4" fontId="12" fillId="0" borderId="2" xfId="1" applyNumberFormat="1" applyFont="1" applyBorder="1" applyAlignment="1" applyProtection="1"/>
    <xf numFmtId="0" fontId="16" fillId="4" borderId="2" xfId="0" applyFont="1" applyFill="1" applyBorder="1" applyAlignment="1">
      <alignment horizontal="left"/>
    </xf>
    <xf numFmtId="0" fontId="3" fillId="0" borderId="2" xfId="0" applyFont="1" applyBorder="1" applyAlignment="1">
      <alignment horizontal="center"/>
    </xf>
    <xf numFmtId="14" fontId="3" fillId="0" borderId="2" xfId="0" applyNumberFormat="1" applyFont="1" applyBorder="1" applyAlignment="1">
      <alignment horizontal="center"/>
    </xf>
    <xf numFmtId="0" fontId="3" fillId="0" borderId="2" xfId="0" applyFont="1" applyBorder="1"/>
    <xf numFmtId="4" fontId="15" fillId="0" borderId="2" xfId="1" applyNumberFormat="1" applyFont="1" applyFill="1" applyBorder="1"/>
    <xf numFmtId="0" fontId="15" fillId="0" borderId="2" xfId="0" applyFont="1" applyBorder="1" applyAlignment="1">
      <alignment horizontal="center"/>
    </xf>
    <xf numFmtId="4" fontId="16" fillId="0" borderId="2" xfId="1" applyNumberFormat="1" applyFont="1" applyFill="1" applyBorder="1" applyAlignment="1" applyProtection="1">
      <alignment horizontal="right"/>
    </xf>
    <xf numFmtId="0" fontId="15" fillId="0" borderId="2" xfId="1" applyNumberFormat="1" applyFont="1" applyFill="1" applyBorder="1" applyAlignment="1" applyProtection="1">
      <alignment horizontal="center"/>
    </xf>
    <xf numFmtId="4" fontId="15" fillId="0" borderId="2" xfId="1" applyNumberFormat="1" applyFont="1" applyFill="1" applyBorder="1" applyProtection="1"/>
    <xf numFmtId="4" fontId="0" fillId="0" borderId="0" xfId="0" applyNumberFormat="1"/>
    <xf numFmtId="0" fontId="15" fillId="0" borderId="16" xfId="1" applyNumberFormat="1" applyFont="1" applyFill="1" applyBorder="1" applyAlignment="1">
      <alignment horizontal="center"/>
    </xf>
    <xf numFmtId="14" fontId="15" fillId="0" borderId="16" xfId="1" applyNumberFormat="1" applyFont="1" applyFill="1" applyBorder="1" applyAlignment="1">
      <alignment horizontal="center"/>
    </xf>
    <xf numFmtId="0" fontId="15" fillId="0" borderId="16" xfId="1" applyNumberFormat="1" applyFont="1" applyFill="1" applyBorder="1"/>
    <xf numFmtId="0" fontId="16" fillId="0" borderId="16" xfId="0" applyFont="1" applyBorder="1" applyAlignment="1">
      <alignment horizontal="right"/>
    </xf>
    <xf numFmtId="178" fontId="16" fillId="0" borderId="16" xfId="1" applyFont="1" applyBorder="1" applyAlignment="1" applyProtection="1"/>
    <xf numFmtId="179" fontId="15" fillId="0" borderId="16" xfId="1" applyNumberFormat="1" applyFont="1" applyBorder="1" applyAlignment="1" applyProtection="1">
      <alignment horizontal="center"/>
    </xf>
    <xf numFmtId="4" fontId="16" fillId="0" borderId="16" xfId="1" applyNumberFormat="1" applyFont="1" applyBorder="1" applyAlignment="1" applyProtection="1"/>
    <xf numFmtId="0" fontId="15" fillId="0" borderId="16" xfId="0" applyFont="1" applyBorder="1"/>
    <xf numFmtId="14" fontId="15" fillId="0" borderId="16" xfId="0" applyNumberFormat="1" applyFont="1" applyBorder="1" applyAlignment="1">
      <alignment horizontal="center"/>
    </xf>
    <xf numFmtId="4" fontId="16" fillId="0" borderId="16" xfId="1" applyNumberFormat="1" applyFont="1" applyFill="1" applyBorder="1" applyProtection="1"/>
    <xf numFmtId="9" fontId="16" fillId="0" borderId="16" xfId="0" applyNumberFormat="1" applyFont="1" applyBorder="1" applyAlignment="1">
      <alignment horizontal="center"/>
    </xf>
    <xf numFmtId="0" fontId="15" fillId="0" borderId="0" xfId="0" applyFont="1" applyBorder="1"/>
    <xf numFmtId="14" fontId="15" fillId="0" borderId="0" xfId="0" applyNumberFormat="1" applyFont="1" applyBorder="1" applyAlignment="1">
      <alignment horizontal="center"/>
    </xf>
    <xf numFmtId="0" fontId="16" fillId="0" borderId="0" xfId="0" applyFont="1" applyBorder="1" applyAlignment="1">
      <alignment horizontal="right"/>
    </xf>
    <xf numFmtId="178" fontId="16" fillId="0" borderId="0" xfId="1" applyFont="1" applyBorder="1" applyAlignment="1" applyProtection="1"/>
    <xf numFmtId="4" fontId="16" fillId="0" borderId="0" xfId="1" applyNumberFormat="1" applyFont="1" applyBorder="1" applyAlignment="1" applyProtection="1"/>
    <xf numFmtId="4" fontId="9" fillId="0" borderId="0" xfId="0" applyNumberFormat="1" applyFont="1"/>
    <xf numFmtId="0" fontId="3" fillId="0" borderId="2" xfId="6" applyFont="1" applyBorder="1" applyAlignment="1">
      <alignment vertical="center"/>
    </xf>
    <xf numFmtId="178" fontId="3" fillId="5" borderId="2" xfId="1" applyFont="1" applyFill="1" applyBorder="1" applyAlignment="1" applyProtection="1">
      <alignment horizontal="left"/>
    </xf>
    <xf numFmtId="0" fontId="9" fillId="6" borderId="0" xfId="0" applyFont="1" applyFill="1"/>
    <xf numFmtId="4" fontId="3" fillId="0" borderId="16" xfId="0" applyNumberFormat="1" applyFont="1" applyBorder="1"/>
    <xf numFmtId="0" fontId="24" fillId="0" borderId="2" xfId="0" applyFont="1" applyBorder="1"/>
    <xf numFmtId="0" fontId="25" fillId="0" borderId="2" xfId="0" applyFont="1" applyBorder="1"/>
    <xf numFmtId="0" fontId="3" fillId="0" borderId="2" xfId="0" applyFont="1" applyBorder="1" applyAlignment="1">
      <alignment vertical="center"/>
    </xf>
    <xf numFmtId="18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23" fillId="0" borderId="0" xfId="0" applyFont="1"/>
    <xf numFmtId="183" fontId="3" fillId="0" borderId="2" xfId="6" applyNumberFormat="1" applyFont="1" applyBorder="1" applyAlignment="1">
      <alignment horizontal="center" vertical="center"/>
    </xf>
    <xf numFmtId="0" fontId="3" fillId="0" borderId="2" xfId="6" applyFont="1" applyBorder="1" applyAlignment="1">
      <alignment horizontal="center" vertical="center"/>
    </xf>
    <xf numFmtId="183" fontId="3" fillId="0" borderId="16" xfId="6" applyNumberFormat="1" applyFont="1" applyBorder="1" applyAlignment="1">
      <alignment horizontal="center" vertical="center"/>
    </xf>
    <xf numFmtId="0" fontId="3" fillId="0" borderId="16" xfId="6" applyFont="1" applyBorder="1" applyAlignment="1">
      <alignment vertical="center"/>
    </xf>
    <xf numFmtId="4" fontId="12" fillId="0" borderId="16" xfId="0" applyNumberFormat="1" applyFont="1" applyBorder="1"/>
    <xf numFmtId="0" fontId="24" fillId="0" borderId="2" xfId="0" applyFont="1" applyBorder="1" applyAlignment="1">
      <alignment horizontal="center"/>
    </xf>
    <xf numFmtId="182" fontId="16" fillId="4" borderId="2" xfId="0" applyNumberFormat="1" applyFont="1" applyFill="1" applyBorder="1" applyAlignment="1">
      <alignment horizontal="center"/>
    </xf>
    <xf numFmtId="0" fontId="23" fillId="0" borderId="0" xfId="0" applyFont="1" applyAlignment="1">
      <alignment horizontal="center"/>
    </xf>
    <xf numFmtId="0" fontId="26" fillId="0" borderId="2" xfId="0" applyFont="1" applyBorder="1"/>
    <xf numFmtId="0" fontId="6" fillId="4" borderId="2" xfId="0" applyFont="1" applyFill="1" applyBorder="1" applyAlignment="1">
      <alignment horizontal="center" vertical="center" wrapText="1"/>
    </xf>
    <xf numFmtId="4" fontId="3" fillId="0" borderId="2" xfId="0" applyNumberFormat="1" applyFont="1" applyBorder="1" applyAlignment="1">
      <alignment vertical="center"/>
    </xf>
    <xf numFmtId="14" fontId="3" fillId="0" borderId="2" xfId="0" applyNumberFormat="1" applyFont="1" applyBorder="1" applyAlignment="1">
      <alignment vertical="center"/>
    </xf>
    <xf numFmtId="0" fontId="27" fillId="0" borderId="2" xfId="0" applyFont="1" applyBorder="1" applyAlignment="1">
      <alignment vertical="center"/>
    </xf>
    <xf numFmtId="4" fontId="18" fillId="0" borderId="2" xfId="0" applyNumberFormat="1" applyFont="1" applyBorder="1" applyAlignment="1">
      <alignment vertical="center"/>
    </xf>
    <xf numFmtId="0" fontId="28" fillId="0" borderId="0" xfId="0" applyFont="1"/>
    <xf numFmtId="178" fontId="23" fillId="0" borderId="16" xfId="1" applyFont="1" applyBorder="1"/>
    <xf numFmtId="0" fontId="3" fillId="0" borderId="16" xfId="6" applyFont="1" applyBorder="1" applyAlignment="1">
      <alignment horizontal="center" vertical="center"/>
    </xf>
    <xf numFmtId="9" fontId="12" fillId="0" borderId="16" xfId="0" applyNumberFormat="1" applyFont="1" applyBorder="1" applyAlignment="1">
      <alignment horizontal="center"/>
    </xf>
    <xf numFmtId="4" fontId="12" fillId="0" borderId="16" xfId="1" applyNumberFormat="1" applyFont="1" applyBorder="1" applyAlignment="1" applyProtection="1"/>
    <xf numFmtId="178" fontId="29" fillId="0" borderId="2" xfId="1" applyFont="1" applyBorder="1"/>
  </cellXfs>
  <cellStyles count="10">
    <cellStyle name="Comma 2" xfId="2"/>
    <cellStyle name="Millares" xfId="1" builtinId="3"/>
    <cellStyle name="Millares 16" xfId="3"/>
    <cellStyle name="Millares 3" xfId="4"/>
    <cellStyle name="Millares 4" xfId="5"/>
    <cellStyle name="Normal" xfId="0" builtinId="0"/>
    <cellStyle name="Normal 2" xfId="6"/>
    <cellStyle name="Normal 3" xfId="7"/>
    <cellStyle name="Normal 4" xfId="8"/>
    <cellStyle name="Normal 6"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C3C3C"/>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266700</xdr:rowOff>
    </xdr:from>
    <xdr:to>
      <xdr:col>1</xdr:col>
      <xdr:colOff>228600</xdr:colOff>
      <xdr:row>5</xdr:row>
      <xdr:rowOff>95250</xdr:rowOff>
    </xdr:to>
    <xdr:pic>
      <xdr:nvPicPr>
        <xdr:cNvPr id="129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6700"/>
          <a:ext cx="13335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tabSelected="1" workbookViewId="0">
      <selection activeCell="C72" sqref="C72"/>
    </sheetView>
  </sheetViews>
  <sheetFormatPr baseColWidth="10" defaultRowHeight="20.25"/>
  <cols>
    <col min="1" max="1" width="16.5703125" style="134" customWidth="1"/>
    <col min="2" max="2" width="18.42578125" style="142" customWidth="1"/>
    <col min="3" max="3" width="42.28515625" style="134" customWidth="1"/>
    <col min="4" max="4" width="66" style="134" customWidth="1"/>
    <col min="5" max="5" width="20.140625" style="149" customWidth="1"/>
    <col min="6" max="6" width="13" bestFit="1" customWidth="1"/>
    <col min="7" max="7" width="10.28515625" customWidth="1"/>
    <col min="8" max="8" width="11.85546875" bestFit="1" customWidth="1"/>
    <col min="9" max="256" width="9.140625" customWidth="1"/>
  </cols>
  <sheetData>
    <row r="1" spans="1:15" ht="24.95" customHeight="1">
      <c r="A1" s="129"/>
      <c r="B1" s="140"/>
      <c r="C1" s="129" t="s">
        <v>5</v>
      </c>
      <c r="D1" s="129"/>
      <c r="E1" s="143"/>
      <c r="F1" s="1"/>
      <c r="G1" s="1"/>
      <c r="H1" s="1"/>
      <c r="I1" s="1"/>
      <c r="J1" s="1"/>
      <c r="K1" s="1"/>
      <c r="L1" s="1"/>
      <c r="M1" s="1"/>
      <c r="N1" s="1"/>
      <c r="O1" s="1"/>
    </row>
    <row r="2" spans="1:15" ht="24.95" customHeight="1">
      <c r="A2" s="129"/>
      <c r="B2" s="140"/>
      <c r="C2" s="129" t="s">
        <v>6</v>
      </c>
      <c r="D2" s="129"/>
      <c r="E2" s="143"/>
      <c r="F2" s="1"/>
      <c r="G2" s="1"/>
      <c r="H2" s="1"/>
      <c r="I2" s="1"/>
      <c r="J2" s="1"/>
      <c r="K2" s="1"/>
      <c r="L2" s="1"/>
      <c r="M2" s="1"/>
      <c r="N2" s="1"/>
      <c r="O2" s="1"/>
    </row>
    <row r="3" spans="1:15" ht="24.95" customHeight="1">
      <c r="A3" s="129"/>
      <c r="B3" s="140"/>
      <c r="C3" s="129"/>
      <c r="D3" s="129"/>
      <c r="E3" s="143"/>
      <c r="F3" s="1"/>
      <c r="G3" s="1"/>
      <c r="H3" s="1"/>
      <c r="I3" s="1"/>
      <c r="J3" s="1"/>
      <c r="K3" s="1"/>
      <c r="L3" s="1"/>
      <c r="M3" s="1"/>
      <c r="N3" s="1"/>
      <c r="O3" s="1"/>
    </row>
    <row r="4" spans="1:15" ht="24.95" customHeight="1">
      <c r="A4" s="129"/>
      <c r="B4" s="140"/>
      <c r="C4" s="130" t="s">
        <v>7</v>
      </c>
      <c r="D4" s="129"/>
      <c r="E4" s="143"/>
      <c r="F4" s="1"/>
      <c r="G4" s="1"/>
      <c r="H4" s="1"/>
      <c r="I4" s="1"/>
      <c r="J4" s="1"/>
      <c r="K4" s="1"/>
      <c r="L4" s="1"/>
      <c r="M4" s="1"/>
      <c r="N4" s="1"/>
      <c r="O4" s="1"/>
    </row>
    <row r="5" spans="1:15" ht="24.95" customHeight="1">
      <c r="A5" s="129"/>
      <c r="B5" s="140"/>
      <c r="C5" s="129" t="s">
        <v>8</v>
      </c>
      <c r="D5" s="129"/>
      <c r="E5" s="143"/>
      <c r="F5" s="50"/>
      <c r="G5" s="50"/>
      <c r="H5" s="50"/>
      <c r="I5" s="50"/>
      <c r="J5" s="50"/>
      <c r="K5" s="50"/>
      <c r="L5" s="50"/>
      <c r="M5" s="50"/>
      <c r="N5" s="50"/>
      <c r="O5" s="50"/>
    </row>
    <row r="6" spans="1:15" ht="24.95" customHeight="1">
      <c r="A6" s="129"/>
      <c r="B6" s="140"/>
      <c r="C6" s="129"/>
      <c r="D6" s="129"/>
      <c r="E6" s="143"/>
      <c r="F6" s="1"/>
      <c r="G6" s="1"/>
      <c r="H6" s="1"/>
      <c r="I6" s="1"/>
      <c r="J6" s="1"/>
      <c r="K6" s="1"/>
      <c r="L6" s="1"/>
      <c r="M6" s="1"/>
      <c r="N6" s="1"/>
      <c r="O6" s="1"/>
    </row>
    <row r="7" spans="1:15" ht="24.95" customHeight="1">
      <c r="A7" s="129"/>
      <c r="B7" s="140"/>
      <c r="C7" s="130" t="s">
        <v>46</v>
      </c>
      <c r="D7" s="130"/>
      <c r="E7" s="143"/>
      <c r="F7" s="1"/>
      <c r="G7" s="1"/>
      <c r="H7" s="1"/>
      <c r="I7" s="1"/>
      <c r="J7" s="1"/>
      <c r="K7" s="1"/>
      <c r="L7" s="1"/>
      <c r="M7" s="1"/>
      <c r="N7" s="1"/>
      <c r="O7" s="1"/>
    </row>
    <row r="8" spans="1:15" ht="24.95" customHeight="1">
      <c r="A8" s="129"/>
      <c r="B8" s="140"/>
      <c r="C8" s="130"/>
      <c r="D8" s="130"/>
      <c r="E8" s="143"/>
      <c r="F8" s="1"/>
      <c r="G8" s="1"/>
      <c r="H8" s="1"/>
      <c r="I8" s="1"/>
      <c r="J8" s="1"/>
      <c r="K8" s="1"/>
      <c r="L8" s="1"/>
      <c r="M8" s="1"/>
      <c r="N8" s="1"/>
      <c r="O8" s="1"/>
    </row>
    <row r="9" spans="1:15" ht="24" customHeight="1">
      <c r="A9" s="65" t="s">
        <v>0</v>
      </c>
      <c r="B9" s="141" t="s">
        <v>1</v>
      </c>
      <c r="C9" s="67" t="s">
        <v>2</v>
      </c>
      <c r="D9" s="67" t="s">
        <v>3</v>
      </c>
      <c r="E9" s="144" t="s">
        <v>4</v>
      </c>
      <c r="F9" s="2"/>
      <c r="G9" s="2"/>
      <c r="H9" s="2"/>
      <c r="I9" s="2"/>
      <c r="J9" s="2"/>
      <c r="K9" s="2"/>
      <c r="L9" s="2"/>
      <c r="M9" s="2"/>
      <c r="N9" s="2"/>
      <c r="O9" s="2"/>
    </row>
    <row r="10" spans="1:15" ht="24" customHeight="1">
      <c r="A10" s="133">
        <v>20260</v>
      </c>
      <c r="B10" s="132">
        <v>43682</v>
      </c>
      <c r="C10" s="131" t="s">
        <v>47</v>
      </c>
      <c r="D10" s="131" t="s">
        <v>48</v>
      </c>
      <c r="E10" s="145">
        <v>7000</v>
      </c>
      <c r="F10" s="64"/>
      <c r="G10" s="64"/>
      <c r="H10" s="64"/>
      <c r="I10" s="64"/>
      <c r="J10" s="64"/>
      <c r="K10" s="64"/>
      <c r="L10" s="64"/>
      <c r="M10" s="64"/>
      <c r="N10" s="64"/>
      <c r="O10" s="64"/>
    </row>
    <row r="11" spans="1:15" ht="24" customHeight="1">
      <c r="A11" s="133">
        <v>20261</v>
      </c>
      <c r="B11" s="132">
        <v>43682</v>
      </c>
      <c r="C11" s="131" t="s">
        <v>49</v>
      </c>
      <c r="D11" s="131" t="s">
        <v>50</v>
      </c>
      <c r="E11" s="145">
        <v>2500</v>
      </c>
      <c r="F11" s="64"/>
      <c r="G11" s="64"/>
      <c r="H11" s="64"/>
      <c r="I11" s="64"/>
      <c r="J11" s="64"/>
      <c r="K11" s="64"/>
      <c r="L11" s="64"/>
      <c r="M11" s="64"/>
      <c r="N11" s="64"/>
      <c r="O11" s="64"/>
    </row>
    <row r="12" spans="1:15" ht="24" customHeight="1">
      <c r="A12" s="133">
        <v>20262</v>
      </c>
      <c r="B12" s="132">
        <v>43682</v>
      </c>
      <c r="C12" s="131" t="s">
        <v>51</v>
      </c>
      <c r="D12" s="131" t="s">
        <v>52</v>
      </c>
      <c r="E12" s="145">
        <v>21000</v>
      </c>
      <c r="F12" s="64"/>
      <c r="G12" s="64"/>
      <c r="H12" s="64"/>
      <c r="I12" s="64"/>
      <c r="J12" s="64"/>
      <c r="K12" s="64"/>
      <c r="L12" s="64"/>
      <c r="M12" s="64"/>
      <c r="N12" s="64"/>
      <c r="O12" s="64"/>
    </row>
    <row r="13" spans="1:15" ht="24" customHeight="1">
      <c r="A13" s="133">
        <v>20263</v>
      </c>
      <c r="B13" s="132">
        <v>43682</v>
      </c>
      <c r="C13" s="131" t="s">
        <v>43</v>
      </c>
      <c r="D13" s="131" t="s">
        <v>53</v>
      </c>
      <c r="E13" s="145">
        <v>5000</v>
      </c>
      <c r="F13" s="64"/>
      <c r="G13" s="64"/>
      <c r="H13" s="64"/>
      <c r="I13" s="64"/>
      <c r="J13" s="64"/>
      <c r="K13" s="64"/>
      <c r="L13" s="64"/>
      <c r="M13" s="64"/>
      <c r="N13" s="64"/>
      <c r="O13" s="64"/>
    </row>
    <row r="14" spans="1:15" ht="24" customHeight="1">
      <c r="A14" s="133">
        <v>20264</v>
      </c>
      <c r="B14" s="132">
        <v>43682</v>
      </c>
      <c r="C14" s="131" t="s">
        <v>54</v>
      </c>
      <c r="D14" s="131" t="s">
        <v>55</v>
      </c>
      <c r="E14" s="145">
        <v>42140</v>
      </c>
      <c r="F14" s="64"/>
      <c r="G14" s="64"/>
      <c r="H14" s="64"/>
      <c r="I14" s="64"/>
      <c r="J14" s="64"/>
      <c r="K14" s="64"/>
      <c r="L14" s="64"/>
      <c r="M14" s="64"/>
      <c r="N14" s="64"/>
      <c r="O14" s="64"/>
    </row>
    <row r="15" spans="1:15" ht="24" customHeight="1">
      <c r="A15" s="133">
        <v>20265</v>
      </c>
      <c r="B15" s="132">
        <v>43683</v>
      </c>
      <c r="C15" s="131" t="s">
        <v>56</v>
      </c>
      <c r="D15" s="131" t="s">
        <v>57</v>
      </c>
      <c r="E15" s="145">
        <v>4500</v>
      </c>
      <c r="F15" s="64"/>
      <c r="G15" s="64"/>
      <c r="H15" s="64"/>
      <c r="I15" s="64"/>
      <c r="J15" s="64"/>
      <c r="K15" s="64"/>
      <c r="L15" s="64"/>
      <c r="M15" s="64"/>
      <c r="N15" s="64"/>
      <c r="O15" s="64"/>
    </row>
    <row r="16" spans="1:15" ht="24" customHeight="1">
      <c r="A16" s="133">
        <v>20266</v>
      </c>
      <c r="B16" s="132">
        <v>43683</v>
      </c>
      <c r="C16" s="131" t="s">
        <v>56</v>
      </c>
      <c r="D16" s="131" t="s">
        <v>58</v>
      </c>
      <c r="E16" s="145">
        <v>11575</v>
      </c>
      <c r="F16" s="64"/>
      <c r="G16" s="64"/>
      <c r="H16" s="64"/>
      <c r="I16" s="64"/>
      <c r="J16" s="64"/>
      <c r="K16" s="64"/>
      <c r="L16" s="64"/>
      <c r="M16" s="64"/>
      <c r="N16" s="64"/>
      <c r="O16" s="64"/>
    </row>
    <row r="17" spans="1:15" ht="24" customHeight="1">
      <c r="A17" s="133">
        <v>20267</v>
      </c>
      <c r="B17" s="132">
        <v>43683</v>
      </c>
      <c r="C17" s="131" t="s">
        <v>59</v>
      </c>
      <c r="D17" s="131" t="s">
        <v>60</v>
      </c>
      <c r="E17" s="145">
        <v>7000</v>
      </c>
      <c r="F17" s="64"/>
      <c r="G17" s="64"/>
      <c r="H17" s="64"/>
      <c r="I17" s="64"/>
      <c r="J17" s="64"/>
      <c r="K17" s="64"/>
      <c r="L17" s="64"/>
      <c r="M17" s="64"/>
      <c r="N17" s="64"/>
      <c r="O17" s="64"/>
    </row>
    <row r="18" spans="1:15" ht="24" customHeight="1">
      <c r="A18" s="133">
        <v>20268</v>
      </c>
      <c r="B18" s="132">
        <v>43683</v>
      </c>
      <c r="C18" s="131" t="s">
        <v>44</v>
      </c>
      <c r="D18" s="131" t="s">
        <v>61</v>
      </c>
      <c r="E18" s="145">
        <v>10277.549999999999</v>
      </c>
      <c r="F18" s="64"/>
      <c r="G18" s="64"/>
      <c r="H18" s="64"/>
      <c r="I18" s="64"/>
      <c r="J18" s="64"/>
      <c r="K18" s="64"/>
      <c r="L18" s="64"/>
      <c r="M18" s="64"/>
      <c r="N18" s="64"/>
      <c r="O18" s="64"/>
    </row>
    <row r="19" spans="1:15" ht="24" customHeight="1">
      <c r="A19" s="133">
        <v>20269</v>
      </c>
      <c r="B19" s="132">
        <v>43683</v>
      </c>
      <c r="C19" s="131" t="s">
        <v>62</v>
      </c>
      <c r="D19" s="131" t="s">
        <v>63</v>
      </c>
      <c r="E19" s="145">
        <v>1000</v>
      </c>
      <c r="F19" s="64"/>
      <c r="G19" s="64"/>
      <c r="H19" s="64"/>
      <c r="I19" s="64"/>
      <c r="J19" s="64"/>
      <c r="K19" s="64"/>
      <c r="L19" s="64"/>
      <c r="M19" s="64"/>
      <c r="N19" s="64"/>
      <c r="O19" s="64"/>
    </row>
    <row r="20" spans="1:15" ht="24" customHeight="1">
      <c r="A20" s="133">
        <v>20270</v>
      </c>
      <c r="B20" s="132">
        <v>43683</v>
      </c>
      <c r="C20" s="131" t="s">
        <v>45</v>
      </c>
      <c r="D20" s="131" t="s">
        <v>64</v>
      </c>
      <c r="E20" s="145">
        <v>12201.2</v>
      </c>
      <c r="F20" s="64"/>
      <c r="G20" s="64"/>
      <c r="H20" s="64"/>
      <c r="I20" s="64"/>
      <c r="J20" s="64"/>
      <c r="K20" s="64"/>
      <c r="L20" s="64"/>
      <c r="M20" s="64"/>
      <c r="N20" s="64"/>
      <c r="O20" s="64"/>
    </row>
    <row r="21" spans="1:15" ht="24" customHeight="1">
      <c r="A21" s="133">
        <v>20271</v>
      </c>
      <c r="B21" s="132">
        <v>43683</v>
      </c>
      <c r="C21" s="131" t="s">
        <v>65</v>
      </c>
      <c r="D21" s="131" t="s">
        <v>66</v>
      </c>
      <c r="E21" s="145">
        <v>1469</v>
      </c>
      <c r="F21" s="64"/>
      <c r="G21" s="64"/>
      <c r="H21" s="64"/>
      <c r="I21" s="64"/>
      <c r="J21" s="64"/>
      <c r="K21" s="64"/>
      <c r="L21" s="64"/>
      <c r="M21" s="64"/>
      <c r="N21" s="64"/>
      <c r="O21" s="64"/>
    </row>
    <row r="22" spans="1:15" ht="24" customHeight="1">
      <c r="A22" s="133">
        <v>20272</v>
      </c>
      <c r="B22" s="132">
        <v>43683</v>
      </c>
      <c r="C22" s="131" t="s">
        <v>67</v>
      </c>
      <c r="D22" s="131" t="s">
        <v>68</v>
      </c>
      <c r="E22" s="145">
        <v>71517.64</v>
      </c>
      <c r="F22" s="64"/>
      <c r="G22" s="64"/>
      <c r="H22" s="64"/>
      <c r="I22" s="64"/>
      <c r="J22" s="64"/>
      <c r="K22" s="64"/>
      <c r="L22" s="64"/>
      <c r="M22" s="64"/>
      <c r="N22" s="64"/>
      <c r="O22" s="64"/>
    </row>
    <row r="23" spans="1:15" ht="24" customHeight="1">
      <c r="A23" s="133">
        <v>20273</v>
      </c>
      <c r="B23" s="132">
        <v>43683</v>
      </c>
      <c r="C23" s="131" t="s">
        <v>69</v>
      </c>
      <c r="D23" s="131" t="s">
        <v>70</v>
      </c>
      <c r="E23" s="145">
        <v>10291.4</v>
      </c>
      <c r="F23" s="64"/>
      <c r="G23" s="64"/>
      <c r="H23" s="64"/>
      <c r="I23" s="64"/>
      <c r="J23" s="64"/>
      <c r="K23" s="64"/>
      <c r="L23" s="64"/>
      <c r="M23" s="64"/>
      <c r="N23" s="64"/>
      <c r="O23" s="64"/>
    </row>
    <row r="24" spans="1:15" ht="24" customHeight="1">
      <c r="A24" s="133">
        <v>20274</v>
      </c>
      <c r="B24" s="132">
        <v>43683</v>
      </c>
      <c r="C24" s="131" t="s">
        <v>69</v>
      </c>
      <c r="D24" s="131" t="s">
        <v>71</v>
      </c>
      <c r="E24" s="145">
        <v>3807.64</v>
      </c>
      <c r="F24" s="64"/>
      <c r="G24" s="64"/>
      <c r="H24" s="64"/>
      <c r="I24" s="64"/>
      <c r="J24" s="64"/>
      <c r="K24" s="64"/>
      <c r="L24" s="64"/>
      <c r="M24" s="64"/>
      <c r="N24" s="64"/>
      <c r="O24" s="64"/>
    </row>
    <row r="25" spans="1:15" ht="24" customHeight="1">
      <c r="A25" s="133">
        <v>20275</v>
      </c>
      <c r="B25" s="132">
        <v>43683</v>
      </c>
      <c r="C25" s="131" t="s">
        <v>72</v>
      </c>
      <c r="D25" s="131" t="s">
        <v>73</v>
      </c>
      <c r="E25" s="145">
        <v>3000</v>
      </c>
      <c r="F25" s="64"/>
      <c r="G25" s="64"/>
      <c r="H25" s="64"/>
      <c r="I25" s="64"/>
      <c r="J25" s="64"/>
      <c r="K25" s="64"/>
      <c r="L25" s="64"/>
      <c r="M25" s="64"/>
      <c r="N25" s="64"/>
      <c r="O25" s="64"/>
    </row>
    <row r="26" spans="1:15" ht="24" customHeight="1">
      <c r="A26" s="133">
        <v>20276</v>
      </c>
      <c r="B26" s="132">
        <v>43683</v>
      </c>
      <c r="C26" s="131" t="s">
        <v>74</v>
      </c>
      <c r="D26" s="131" t="s">
        <v>75</v>
      </c>
      <c r="E26" s="145">
        <v>13800</v>
      </c>
      <c r="F26" s="64"/>
      <c r="G26" s="64"/>
      <c r="H26" s="64"/>
      <c r="I26" s="64"/>
      <c r="J26" s="64"/>
      <c r="K26" s="64"/>
      <c r="L26" s="64"/>
      <c r="M26" s="64"/>
      <c r="N26" s="64"/>
      <c r="O26" s="64"/>
    </row>
    <row r="27" spans="1:15" ht="24" customHeight="1">
      <c r="A27" s="133">
        <v>20277</v>
      </c>
      <c r="B27" s="132">
        <v>43683</v>
      </c>
      <c r="C27" s="131" t="s">
        <v>74</v>
      </c>
      <c r="D27" s="131" t="s">
        <v>76</v>
      </c>
      <c r="E27" s="145">
        <v>20000</v>
      </c>
      <c r="F27" s="64"/>
      <c r="G27" s="64"/>
      <c r="H27" s="64"/>
      <c r="I27" s="64"/>
      <c r="J27" s="64"/>
      <c r="K27" s="64"/>
      <c r="L27" s="64"/>
      <c r="M27" s="64"/>
      <c r="N27" s="64"/>
      <c r="O27" s="64"/>
    </row>
    <row r="28" spans="1:15" ht="24" customHeight="1">
      <c r="A28" s="133">
        <v>20278</v>
      </c>
      <c r="B28" s="132">
        <v>43683</v>
      </c>
      <c r="C28" s="131" t="s">
        <v>74</v>
      </c>
      <c r="D28" s="131" t="s">
        <v>77</v>
      </c>
      <c r="E28" s="145">
        <v>9623.15</v>
      </c>
      <c r="F28" s="64"/>
      <c r="G28" s="64"/>
      <c r="H28" s="64"/>
      <c r="I28" s="64"/>
      <c r="J28" s="64"/>
      <c r="K28" s="64"/>
      <c r="L28" s="64"/>
      <c r="M28" s="64"/>
      <c r="N28" s="64"/>
      <c r="O28" s="64"/>
    </row>
    <row r="29" spans="1:15" ht="24" customHeight="1">
      <c r="A29" s="133">
        <v>20279</v>
      </c>
      <c r="B29" s="132">
        <v>43683</v>
      </c>
      <c r="C29" s="131" t="s">
        <v>78</v>
      </c>
      <c r="D29" s="131" t="s">
        <v>79</v>
      </c>
      <c r="E29" s="145">
        <v>2983.2</v>
      </c>
      <c r="F29" s="64"/>
      <c r="G29" s="64"/>
      <c r="H29" s="64"/>
      <c r="I29" s="64"/>
      <c r="J29" s="64"/>
      <c r="K29" s="64"/>
      <c r="L29" s="64"/>
      <c r="M29" s="64"/>
      <c r="N29" s="64"/>
      <c r="O29" s="64"/>
    </row>
    <row r="30" spans="1:15" ht="24" customHeight="1">
      <c r="A30" s="133">
        <v>20280</v>
      </c>
      <c r="B30" s="132">
        <v>43683</v>
      </c>
      <c r="C30" s="131" t="s">
        <v>80</v>
      </c>
      <c r="D30" s="131" t="s">
        <v>81</v>
      </c>
      <c r="E30" s="145">
        <v>2542.5</v>
      </c>
      <c r="F30" s="64"/>
      <c r="G30" s="64"/>
      <c r="H30" s="64"/>
      <c r="I30" s="64"/>
      <c r="J30" s="64"/>
      <c r="K30" s="64"/>
      <c r="L30" s="64"/>
      <c r="M30" s="64"/>
      <c r="N30" s="64"/>
      <c r="O30" s="64"/>
    </row>
    <row r="31" spans="1:15" ht="24" customHeight="1">
      <c r="A31" s="133">
        <v>20281</v>
      </c>
      <c r="B31" s="132">
        <v>43683</v>
      </c>
      <c r="C31" s="131" t="s">
        <v>82</v>
      </c>
      <c r="D31" s="131" t="s">
        <v>83</v>
      </c>
      <c r="E31" s="145">
        <v>4000</v>
      </c>
      <c r="F31" s="64"/>
      <c r="G31" s="64"/>
      <c r="H31" s="64"/>
      <c r="I31" s="64"/>
      <c r="J31" s="64"/>
      <c r="K31" s="64"/>
      <c r="L31" s="64"/>
      <c r="M31" s="64"/>
      <c r="N31" s="64"/>
      <c r="O31" s="64"/>
    </row>
    <row r="32" spans="1:15" ht="24" customHeight="1">
      <c r="A32" s="133">
        <v>20282</v>
      </c>
      <c r="B32" s="132">
        <v>43683</v>
      </c>
      <c r="C32" s="131" t="s">
        <v>82</v>
      </c>
      <c r="D32" s="131" t="s">
        <v>84</v>
      </c>
      <c r="E32" s="145">
        <v>3000</v>
      </c>
      <c r="F32" s="64"/>
      <c r="G32" s="64"/>
      <c r="H32" s="64"/>
      <c r="I32" s="64"/>
      <c r="J32" s="64"/>
      <c r="K32" s="64"/>
      <c r="L32" s="64"/>
      <c r="M32" s="64"/>
      <c r="N32" s="64"/>
      <c r="O32" s="64"/>
    </row>
    <row r="33" spans="1:15" ht="24" customHeight="1">
      <c r="A33" s="133">
        <v>20283</v>
      </c>
      <c r="B33" s="132">
        <v>43683</v>
      </c>
      <c r="C33" s="131" t="s">
        <v>85</v>
      </c>
      <c r="D33" s="131" t="s">
        <v>86</v>
      </c>
      <c r="E33" s="145">
        <v>715</v>
      </c>
      <c r="F33" s="64"/>
      <c r="G33" s="64"/>
      <c r="H33" s="64"/>
      <c r="I33" s="64"/>
      <c r="J33" s="64"/>
      <c r="K33" s="64"/>
      <c r="L33" s="64"/>
      <c r="M33" s="64"/>
      <c r="N33" s="64"/>
      <c r="O33" s="64"/>
    </row>
    <row r="34" spans="1:15" ht="24" customHeight="1">
      <c r="A34" s="133">
        <v>20284</v>
      </c>
      <c r="B34" s="132">
        <v>43683</v>
      </c>
      <c r="C34" s="131" t="s">
        <v>35</v>
      </c>
      <c r="D34" s="131" t="s">
        <v>87</v>
      </c>
      <c r="E34" s="145">
        <v>5600</v>
      </c>
      <c r="F34" s="64"/>
      <c r="G34" s="64"/>
      <c r="H34" s="64"/>
      <c r="I34" s="64"/>
      <c r="J34" s="64"/>
      <c r="K34" s="64"/>
      <c r="L34" s="64"/>
      <c r="M34" s="64"/>
      <c r="N34" s="64"/>
      <c r="O34" s="64"/>
    </row>
    <row r="35" spans="1:15" ht="24" customHeight="1">
      <c r="A35" s="133">
        <v>20285</v>
      </c>
      <c r="B35" s="132">
        <v>43683</v>
      </c>
      <c r="C35" s="131" t="s">
        <v>88</v>
      </c>
      <c r="D35" s="131" t="s">
        <v>89</v>
      </c>
      <c r="E35" s="145">
        <v>3000</v>
      </c>
      <c r="F35" s="64"/>
      <c r="G35" s="64"/>
      <c r="H35" s="64"/>
      <c r="I35" s="64"/>
      <c r="J35" s="64"/>
      <c r="K35" s="64"/>
      <c r="L35" s="64"/>
      <c r="M35" s="64"/>
      <c r="N35" s="64"/>
      <c r="O35" s="64"/>
    </row>
    <row r="36" spans="1:15" ht="24" customHeight="1">
      <c r="A36" s="133">
        <v>20286</v>
      </c>
      <c r="B36" s="132">
        <v>43683</v>
      </c>
      <c r="C36" s="131" t="s">
        <v>90</v>
      </c>
      <c r="D36" s="131" t="s">
        <v>91</v>
      </c>
      <c r="E36" s="145">
        <v>6000</v>
      </c>
      <c r="F36" s="64"/>
      <c r="G36" s="64"/>
      <c r="H36" s="64"/>
      <c r="I36" s="64"/>
      <c r="J36" s="64"/>
      <c r="K36" s="64"/>
      <c r="L36" s="64"/>
      <c r="M36" s="64"/>
      <c r="N36" s="64"/>
      <c r="O36" s="64"/>
    </row>
    <row r="37" spans="1:15" ht="24" customHeight="1">
      <c r="A37" s="133">
        <v>20287</v>
      </c>
      <c r="B37" s="132">
        <v>43683</v>
      </c>
      <c r="C37" s="131" t="s">
        <v>36</v>
      </c>
      <c r="D37" s="131" t="s">
        <v>92</v>
      </c>
      <c r="E37" s="145">
        <v>3000</v>
      </c>
      <c r="F37" s="64"/>
      <c r="G37" s="64"/>
      <c r="H37" s="64"/>
      <c r="I37" s="64"/>
      <c r="J37" s="64"/>
      <c r="K37" s="64"/>
      <c r="L37" s="64"/>
      <c r="M37" s="64"/>
      <c r="N37" s="64"/>
      <c r="O37" s="64"/>
    </row>
    <row r="38" spans="1:15" ht="24" customHeight="1">
      <c r="A38" s="133">
        <v>20288</v>
      </c>
      <c r="B38" s="132">
        <v>43683</v>
      </c>
      <c r="C38" s="131" t="s">
        <v>93</v>
      </c>
      <c r="D38" s="131" t="s">
        <v>94</v>
      </c>
      <c r="E38" s="145">
        <v>10000</v>
      </c>
      <c r="F38" s="64"/>
      <c r="G38" s="64"/>
      <c r="H38" s="64"/>
      <c r="I38" s="64"/>
      <c r="J38" s="64"/>
      <c r="K38" s="64"/>
      <c r="L38" s="64"/>
      <c r="M38" s="64"/>
      <c r="N38" s="64"/>
      <c r="O38" s="64"/>
    </row>
    <row r="39" spans="1:15" ht="24" customHeight="1">
      <c r="A39" s="133">
        <v>20289</v>
      </c>
      <c r="B39" s="132">
        <v>43683</v>
      </c>
      <c r="C39" s="131" t="s">
        <v>95</v>
      </c>
      <c r="D39" s="131" t="s">
        <v>96</v>
      </c>
      <c r="E39" s="145">
        <v>7711.22</v>
      </c>
      <c r="F39" s="64"/>
      <c r="G39" s="64"/>
      <c r="H39" s="64"/>
      <c r="I39" s="64"/>
      <c r="J39" s="64"/>
      <c r="K39" s="64"/>
      <c r="L39" s="64"/>
      <c r="M39" s="64"/>
      <c r="N39" s="64"/>
      <c r="O39" s="64"/>
    </row>
    <row r="40" spans="1:15" ht="24" customHeight="1">
      <c r="A40" s="133">
        <v>20290</v>
      </c>
      <c r="B40" s="132">
        <v>43683</v>
      </c>
      <c r="C40" s="131" t="s">
        <v>97</v>
      </c>
      <c r="D40" s="131" t="s">
        <v>98</v>
      </c>
      <c r="E40" s="145">
        <v>2000</v>
      </c>
      <c r="F40" s="64"/>
      <c r="G40" s="64"/>
      <c r="H40" s="64"/>
      <c r="I40" s="64"/>
      <c r="J40" s="64"/>
      <c r="K40" s="64"/>
      <c r="L40" s="64"/>
      <c r="M40" s="64"/>
      <c r="N40" s="64"/>
      <c r="O40" s="64"/>
    </row>
    <row r="41" spans="1:15" ht="24" customHeight="1">
      <c r="A41" s="133">
        <v>20291</v>
      </c>
      <c r="B41" s="132">
        <v>43683</v>
      </c>
      <c r="C41" s="131" t="s">
        <v>99</v>
      </c>
      <c r="D41" s="131" t="s">
        <v>100</v>
      </c>
      <c r="E41" s="145">
        <v>2373</v>
      </c>
      <c r="F41" s="64"/>
      <c r="G41" s="64"/>
      <c r="H41" s="64"/>
      <c r="I41" s="64"/>
      <c r="J41" s="64"/>
      <c r="K41" s="64"/>
      <c r="L41" s="64"/>
      <c r="M41" s="64"/>
      <c r="N41" s="64"/>
      <c r="O41" s="64"/>
    </row>
    <row r="42" spans="1:15" ht="24" customHeight="1">
      <c r="A42" s="133">
        <v>20292</v>
      </c>
      <c r="B42" s="132">
        <v>43683</v>
      </c>
      <c r="C42" s="131" t="s">
        <v>101</v>
      </c>
      <c r="D42" s="131" t="s">
        <v>102</v>
      </c>
      <c r="E42" s="145">
        <v>3994.61</v>
      </c>
      <c r="F42" s="64"/>
      <c r="G42" s="64"/>
      <c r="H42" s="64"/>
      <c r="I42" s="64"/>
      <c r="J42" s="64"/>
      <c r="K42" s="64"/>
      <c r="L42" s="64"/>
      <c r="M42" s="64"/>
      <c r="N42" s="64"/>
      <c r="O42" s="64"/>
    </row>
    <row r="43" spans="1:15" ht="24" customHeight="1">
      <c r="A43" s="133">
        <v>20293</v>
      </c>
      <c r="B43" s="132">
        <v>43683</v>
      </c>
      <c r="C43" s="131" t="s">
        <v>103</v>
      </c>
      <c r="D43" s="131" t="s">
        <v>104</v>
      </c>
      <c r="E43" s="145">
        <v>1105</v>
      </c>
      <c r="F43" s="64"/>
      <c r="G43" s="64"/>
      <c r="H43" s="64"/>
      <c r="I43" s="64"/>
      <c r="J43" s="64"/>
      <c r="K43" s="64"/>
      <c r="L43" s="64"/>
      <c r="M43" s="64"/>
      <c r="N43" s="64"/>
      <c r="O43" s="64"/>
    </row>
    <row r="44" spans="1:15" ht="24" customHeight="1">
      <c r="A44" s="133">
        <v>20294</v>
      </c>
      <c r="B44" s="132">
        <v>43683</v>
      </c>
      <c r="C44" s="131" t="s">
        <v>38</v>
      </c>
      <c r="D44" s="131" t="s">
        <v>105</v>
      </c>
      <c r="E44" s="145">
        <v>16000</v>
      </c>
      <c r="F44" s="64"/>
      <c r="G44" s="64"/>
      <c r="H44" s="64"/>
      <c r="I44" s="64"/>
      <c r="J44" s="64"/>
      <c r="K44" s="64"/>
      <c r="L44" s="64"/>
      <c r="M44" s="64"/>
      <c r="N44" s="64"/>
      <c r="O44" s="64"/>
    </row>
    <row r="45" spans="1:15" ht="24" customHeight="1">
      <c r="A45" s="133">
        <v>20295</v>
      </c>
      <c r="B45" s="132">
        <v>43683</v>
      </c>
      <c r="C45" s="131" t="s">
        <v>106</v>
      </c>
      <c r="D45" s="131" t="s">
        <v>107</v>
      </c>
      <c r="E45" s="145">
        <v>6800</v>
      </c>
      <c r="F45" s="64"/>
      <c r="G45" s="64"/>
      <c r="H45" s="64"/>
      <c r="I45" s="64"/>
      <c r="J45" s="64"/>
      <c r="K45" s="64"/>
      <c r="L45" s="64"/>
      <c r="M45" s="64"/>
      <c r="N45" s="64"/>
      <c r="O45" s="64"/>
    </row>
    <row r="46" spans="1:15" ht="24" customHeight="1">
      <c r="A46" s="133">
        <v>20296</v>
      </c>
      <c r="B46" s="132">
        <v>43683</v>
      </c>
      <c r="C46" s="131" t="s">
        <v>37</v>
      </c>
      <c r="D46" s="131" t="s">
        <v>108</v>
      </c>
      <c r="E46" s="145">
        <v>2160</v>
      </c>
      <c r="F46" s="64"/>
      <c r="G46" s="64"/>
      <c r="H46" s="64"/>
      <c r="I46" s="64"/>
      <c r="J46" s="64"/>
      <c r="K46" s="64"/>
      <c r="L46" s="64"/>
      <c r="M46" s="64"/>
      <c r="N46" s="64"/>
      <c r="O46" s="64"/>
    </row>
    <row r="47" spans="1:15" ht="24" customHeight="1">
      <c r="A47" s="133">
        <v>20297</v>
      </c>
      <c r="B47" s="132">
        <v>43683</v>
      </c>
      <c r="C47" s="131" t="s">
        <v>39</v>
      </c>
      <c r="D47" s="131" t="s">
        <v>109</v>
      </c>
      <c r="E47" s="145">
        <v>4000</v>
      </c>
      <c r="F47" s="64"/>
      <c r="G47" s="64"/>
      <c r="H47" s="64"/>
      <c r="I47" s="64"/>
      <c r="J47" s="64"/>
      <c r="K47" s="64"/>
      <c r="L47" s="64"/>
      <c r="M47" s="64"/>
      <c r="N47" s="64"/>
      <c r="O47" s="64"/>
    </row>
    <row r="48" spans="1:15" ht="24" customHeight="1">
      <c r="A48" s="133">
        <v>20298</v>
      </c>
      <c r="B48" s="132">
        <v>43685</v>
      </c>
      <c r="C48" s="131" t="s">
        <v>110</v>
      </c>
      <c r="D48" s="131" t="s">
        <v>111</v>
      </c>
      <c r="E48" s="145">
        <v>4200</v>
      </c>
      <c r="F48" s="64"/>
      <c r="G48" s="64"/>
      <c r="H48" s="64"/>
      <c r="I48" s="64"/>
      <c r="J48" s="64"/>
      <c r="K48" s="64"/>
      <c r="L48" s="64"/>
      <c r="M48" s="64"/>
      <c r="N48" s="64"/>
      <c r="O48" s="64"/>
    </row>
    <row r="49" spans="1:15" ht="24" customHeight="1">
      <c r="A49" s="133">
        <v>20299</v>
      </c>
      <c r="B49" s="132">
        <v>43686</v>
      </c>
      <c r="C49" s="131" t="s">
        <v>112</v>
      </c>
      <c r="D49" s="131" t="s">
        <v>113</v>
      </c>
      <c r="E49" s="145">
        <v>4018</v>
      </c>
      <c r="G49" s="64"/>
      <c r="H49" s="64"/>
      <c r="I49" s="64"/>
      <c r="J49" s="64"/>
      <c r="K49" s="64"/>
      <c r="L49" s="64"/>
      <c r="M49" s="64"/>
      <c r="N49" s="64"/>
      <c r="O49" s="64"/>
    </row>
    <row r="50" spans="1:15" ht="24" customHeight="1">
      <c r="A50" s="133">
        <v>20300</v>
      </c>
      <c r="B50" s="132">
        <v>43689</v>
      </c>
      <c r="C50" s="131" t="s">
        <v>114</v>
      </c>
      <c r="D50" s="131" t="s">
        <v>115</v>
      </c>
      <c r="E50" s="145">
        <v>20000</v>
      </c>
      <c r="G50" s="64"/>
      <c r="H50" s="64"/>
      <c r="I50" s="64"/>
      <c r="J50" s="64"/>
      <c r="K50" s="64"/>
      <c r="L50" s="64"/>
      <c r="M50" s="64"/>
      <c r="N50" s="64"/>
      <c r="O50" s="64"/>
    </row>
    <row r="51" spans="1:15" ht="24" customHeight="1">
      <c r="A51" s="133">
        <v>20301</v>
      </c>
      <c r="B51" s="132">
        <v>43689</v>
      </c>
      <c r="C51" s="131" t="s">
        <v>116</v>
      </c>
      <c r="D51" s="131" t="s">
        <v>117</v>
      </c>
      <c r="E51" s="145">
        <v>6075</v>
      </c>
      <c r="G51" s="64"/>
      <c r="H51" s="64"/>
      <c r="I51" s="64"/>
      <c r="J51" s="64"/>
      <c r="K51" s="64"/>
      <c r="L51" s="64"/>
      <c r="M51" s="64"/>
      <c r="N51" s="64"/>
      <c r="O51" s="64"/>
    </row>
    <row r="52" spans="1:15" ht="24" customHeight="1">
      <c r="A52" s="133">
        <v>20302</v>
      </c>
      <c r="B52" s="132">
        <v>43689</v>
      </c>
      <c r="C52" s="131" t="s">
        <v>118</v>
      </c>
      <c r="D52" s="131" t="s">
        <v>119</v>
      </c>
      <c r="E52" s="145">
        <v>18389.990000000002</v>
      </c>
      <c r="G52" s="64"/>
      <c r="H52" s="64"/>
      <c r="I52" s="64"/>
      <c r="J52" s="64"/>
      <c r="K52" s="64"/>
      <c r="L52" s="64"/>
      <c r="M52" s="64"/>
      <c r="N52" s="64"/>
      <c r="O52" s="64"/>
    </row>
    <row r="53" spans="1:15" ht="24" customHeight="1">
      <c r="A53" s="133">
        <v>20303</v>
      </c>
      <c r="B53" s="132">
        <v>43690</v>
      </c>
      <c r="C53" s="131" t="s">
        <v>40</v>
      </c>
      <c r="D53" s="131" t="s">
        <v>120</v>
      </c>
      <c r="E53" s="145">
        <v>43505</v>
      </c>
      <c r="G53" s="64"/>
      <c r="H53" s="64"/>
      <c r="I53" s="64"/>
      <c r="J53" s="64"/>
      <c r="K53" s="64"/>
      <c r="L53" s="64"/>
      <c r="M53" s="64"/>
      <c r="N53" s="64"/>
      <c r="O53" s="64"/>
    </row>
    <row r="54" spans="1:15" ht="24" customHeight="1">
      <c r="A54" s="133">
        <v>20304</v>
      </c>
      <c r="B54" s="132">
        <v>43691</v>
      </c>
      <c r="C54" s="131" t="s">
        <v>51</v>
      </c>
      <c r="D54" s="131" t="s">
        <v>121</v>
      </c>
      <c r="E54" s="145">
        <v>4484</v>
      </c>
      <c r="G54" s="64"/>
      <c r="H54" s="64"/>
      <c r="I54" s="64"/>
      <c r="J54" s="64"/>
      <c r="K54" s="64"/>
      <c r="L54" s="64"/>
      <c r="M54" s="64"/>
      <c r="N54" s="64"/>
      <c r="O54" s="64"/>
    </row>
    <row r="55" spans="1:15" ht="24" customHeight="1">
      <c r="A55" s="133">
        <v>20305</v>
      </c>
      <c r="B55" s="132">
        <v>43692</v>
      </c>
      <c r="C55" s="131" t="s">
        <v>122</v>
      </c>
      <c r="D55" s="131" t="s">
        <v>123</v>
      </c>
      <c r="E55" s="145">
        <v>50000</v>
      </c>
      <c r="G55" s="64"/>
      <c r="H55" s="64"/>
      <c r="I55" s="64"/>
      <c r="J55" s="64"/>
      <c r="K55" s="64"/>
      <c r="L55" s="64"/>
      <c r="M55" s="64"/>
      <c r="N55" s="64"/>
      <c r="O55" s="64"/>
    </row>
    <row r="56" spans="1:15" ht="24" customHeight="1">
      <c r="A56" s="133">
        <v>20306</v>
      </c>
      <c r="B56" s="132">
        <v>43696</v>
      </c>
      <c r="C56" s="131" t="s">
        <v>124</v>
      </c>
      <c r="D56" s="131" t="s">
        <v>125</v>
      </c>
      <c r="E56" s="145">
        <v>11300</v>
      </c>
      <c r="G56" s="64"/>
      <c r="H56" s="64"/>
      <c r="I56" s="64"/>
      <c r="J56" s="64"/>
      <c r="K56" s="64"/>
      <c r="L56" s="64"/>
      <c r="M56" s="64"/>
      <c r="N56" s="64"/>
      <c r="O56" s="64"/>
    </row>
    <row r="57" spans="1:15" ht="24" customHeight="1">
      <c r="A57" s="133">
        <v>20307</v>
      </c>
      <c r="B57" s="132">
        <v>43696</v>
      </c>
      <c r="C57" s="146" t="s">
        <v>126</v>
      </c>
      <c r="D57" s="131" t="s">
        <v>127</v>
      </c>
      <c r="E57" s="145">
        <v>12373.5</v>
      </c>
      <c r="G57" s="64"/>
      <c r="H57" s="64"/>
      <c r="I57" s="64"/>
      <c r="J57" s="64"/>
      <c r="K57" s="64"/>
      <c r="L57" s="64"/>
      <c r="M57" s="64"/>
      <c r="N57" s="64"/>
      <c r="O57" s="64"/>
    </row>
    <row r="58" spans="1:15" ht="24" customHeight="1">
      <c r="A58" s="133">
        <v>20308</v>
      </c>
      <c r="B58" s="132">
        <v>43698</v>
      </c>
      <c r="C58" s="131" t="s">
        <v>128</v>
      </c>
      <c r="D58" s="131" t="s">
        <v>129</v>
      </c>
      <c r="E58" s="145">
        <v>24000</v>
      </c>
      <c r="G58" s="64"/>
      <c r="H58" s="64"/>
      <c r="I58" s="64"/>
      <c r="J58" s="64"/>
      <c r="K58" s="64"/>
      <c r="L58" s="64"/>
      <c r="M58" s="64"/>
      <c r="N58" s="64"/>
      <c r="O58" s="64"/>
    </row>
    <row r="59" spans="1:15" ht="24" customHeight="1">
      <c r="A59" s="133">
        <v>20309</v>
      </c>
      <c r="B59" s="132">
        <v>43700</v>
      </c>
      <c r="C59" s="131" t="s">
        <v>118</v>
      </c>
      <c r="D59" s="131" t="s">
        <v>130</v>
      </c>
      <c r="E59" s="145">
        <v>10800</v>
      </c>
      <c r="G59" s="64"/>
      <c r="H59" s="64"/>
      <c r="I59" s="64"/>
      <c r="J59" s="64"/>
      <c r="K59" s="64"/>
      <c r="L59" s="64"/>
      <c r="M59" s="64"/>
      <c r="N59" s="64"/>
      <c r="O59" s="64"/>
    </row>
    <row r="60" spans="1:15" ht="24" customHeight="1">
      <c r="A60" s="133">
        <v>20310</v>
      </c>
      <c r="B60" s="132">
        <v>43700</v>
      </c>
      <c r="C60" s="131" t="s">
        <v>41</v>
      </c>
      <c r="D60" s="147" t="s">
        <v>131</v>
      </c>
      <c r="E60" s="145">
        <v>9800</v>
      </c>
      <c r="G60" s="64"/>
      <c r="H60" s="64"/>
      <c r="I60" s="64"/>
      <c r="J60" s="64"/>
      <c r="K60" s="64"/>
      <c r="L60" s="64"/>
      <c r="M60" s="64"/>
      <c r="N60" s="64"/>
      <c r="O60" s="64"/>
    </row>
    <row r="61" spans="1:15" ht="24" customHeight="1">
      <c r="A61" s="133">
        <v>20311</v>
      </c>
      <c r="B61" s="132">
        <v>43705</v>
      </c>
      <c r="C61" s="131" t="s">
        <v>132</v>
      </c>
      <c r="D61" s="131" t="s">
        <v>133</v>
      </c>
      <c r="E61" s="145">
        <v>18750</v>
      </c>
      <c r="G61" s="64"/>
      <c r="H61" s="64"/>
      <c r="I61" s="64"/>
      <c r="J61" s="64"/>
      <c r="K61" s="64"/>
      <c r="L61" s="64"/>
      <c r="M61" s="64"/>
      <c r="N61" s="64"/>
      <c r="O61" s="64"/>
    </row>
    <row r="62" spans="1:15" ht="24" customHeight="1">
      <c r="A62" s="133">
        <v>20312</v>
      </c>
      <c r="B62" s="132">
        <v>43705</v>
      </c>
      <c r="C62" s="131" t="s">
        <v>42</v>
      </c>
      <c r="D62" s="131" t="s">
        <v>134</v>
      </c>
      <c r="E62" s="145">
        <v>4702</v>
      </c>
      <c r="G62" s="64"/>
      <c r="H62" s="64"/>
      <c r="I62" s="64"/>
      <c r="J62" s="64"/>
      <c r="K62" s="64"/>
      <c r="L62" s="64"/>
      <c r="M62" s="64"/>
      <c r="N62" s="64"/>
      <c r="O62" s="64"/>
    </row>
    <row r="63" spans="1:15" ht="24" customHeight="1">
      <c r="A63" s="133">
        <v>20313</v>
      </c>
      <c r="B63" s="132">
        <v>43705</v>
      </c>
      <c r="C63" s="131" t="s">
        <v>135</v>
      </c>
      <c r="D63" s="131" t="s">
        <v>136</v>
      </c>
      <c r="E63" s="145">
        <v>457239.33</v>
      </c>
      <c r="G63" s="64"/>
      <c r="H63" s="64"/>
      <c r="I63" s="64"/>
      <c r="J63" s="64"/>
      <c r="K63" s="64"/>
      <c r="L63" s="64"/>
      <c r="M63" s="64"/>
      <c r="N63" s="64"/>
      <c r="O63" s="64"/>
    </row>
    <row r="64" spans="1:15" ht="24" customHeight="1">
      <c r="A64" s="133">
        <v>20314</v>
      </c>
      <c r="B64" s="132">
        <v>43705</v>
      </c>
      <c r="C64" s="131" t="s">
        <v>137</v>
      </c>
      <c r="D64" s="131" t="s">
        <v>138</v>
      </c>
      <c r="E64" s="145">
        <v>24240</v>
      </c>
      <c r="G64" s="64"/>
      <c r="H64" s="64"/>
      <c r="I64" s="64"/>
      <c r="J64" s="64"/>
      <c r="K64" s="64"/>
      <c r="L64" s="64"/>
      <c r="M64" s="64"/>
      <c r="N64" s="64"/>
      <c r="O64" s="64"/>
    </row>
    <row r="65" spans="1:15" ht="24" customHeight="1">
      <c r="A65" s="133">
        <v>20315</v>
      </c>
      <c r="B65" s="132">
        <v>43705</v>
      </c>
      <c r="C65" s="131" t="s">
        <v>139</v>
      </c>
      <c r="D65" s="131" t="s">
        <v>140</v>
      </c>
      <c r="E65" s="145">
        <v>8822</v>
      </c>
      <c r="G65" s="64"/>
      <c r="H65" s="64"/>
      <c r="I65" s="64"/>
      <c r="J65" s="64"/>
      <c r="K65" s="64"/>
      <c r="L65" s="64"/>
      <c r="M65" s="64"/>
      <c r="N65" s="64"/>
      <c r="O65" s="64"/>
    </row>
    <row r="66" spans="1:15" ht="24" customHeight="1">
      <c r="A66" s="133">
        <v>20316</v>
      </c>
      <c r="B66" s="132">
        <v>43706</v>
      </c>
      <c r="C66" s="131" t="s">
        <v>141</v>
      </c>
      <c r="D66" s="131" t="s">
        <v>142</v>
      </c>
      <c r="E66" s="145">
        <v>8810.16</v>
      </c>
      <c r="G66" s="64"/>
      <c r="H66" s="64"/>
      <c r="I66" s="64"/>
      <c r="J66" s="64"/>
      <c r="K66" s="64"/>
      <c r="L66" s="64"/>
      <c r="M66" s="64"/>
      <c r="N66" s="64"/>
      <c r="O66" s="64"/>
    </row>
    <row r="67" spans="1:15" ht="24" customHeight="1">
      <c r="A67" s="133">
        <v>20317</v>
      </c>
      <c r="B67" s="132">
        <v>43707</v>
      </c>
      <c r="C67" s="131" t="s">
        <v>143</v>
      </c>
      <c r="D67" s="131" t="s">
        <v>144</v>
      </c>
      <c r="E67" s="145">
        <v>0</v>
      </c>
      <c r="G67" s="64"/>
      <c r="H67" s="64"/>
      <c r="I67" s="64"/>
      <c r="J67" s="64"/>
      <c r="K67" s="64"/>
      <c r="L67" s="64"/>
      <c r="M67" s="64"/>
      <c r="N67" s="64"/>
      <c r="O67" s="64"/>
    </row>
    <row r="68" spans="1:15" ht="24" customHeight="1">
      <c r="A68" s="133"/>
      <c r="B68" s="132"/>
      <c r="C68" s="131"/>
      <c r="D68" s="131"/>
      <c r="E68" s="148">
        <f>SUM(E10:E67)</f>
        <v>1086196.0899999999</v>
      </c>
      <c r="G68" s="64"/>
      <c r="H68" s="64"/>
      <c r="I68" s="64"/>
      <c r="J68" s="64"/>
      <c r="K68" s="64"/>
      <c r="L68" s="64"/>
      <c r="M68" s="64"/>
      <c r="N68" s="64"/>
      <c r="O68" s="64"/>
    </row>
    <row r="69" spans="1:15" ht="24" customHeight="1">
      <c r="G69" s="64"/>
      <c r="H69" s="64"/>
      <c r="I69" s="64"/>
      <c r="J69" s="64"/>
      <c r="K69" s="64"/>
      <c r="L69" s="64"/>
      <c r="M69" s="64"/>
      <c r="N69" s="64"/>
      <c r="O69" s="64"/>
    </row>
    <row r="70" spans="1:15" ht="24" customHeight="1">
      <c r="G70" s="64"/>
      <c r="H70" s="64"/>
      <c r="I70" s="64"/>
      <c r="J70" s="64"/>
      <c r="K70" s="64"/>
      <c r="L70" s="64"/>
      <c r="M70" s="64"/>
      <c r="N70" s="64"/>
      <c r="O70" s="64"/>
    </row>
    <row r="71" spans="1:15" ht="24" customHeight="1">
      <c r="G71" s="64"/>
      <c r="H71" s="64"/>
      <c r="I71" s="64"/>
      <c r="J71" s="64"/>
      <c r="K71" s="64"/>
      <c r="L71" s="64"/>
      <c r="M71" s="64"/>
      <c r="N71" s="64"/>
      <c r="O71" s="64"/>
    </row>
    <row r="72" spans="1:15" ht="24" customHeight="1">
      <c r="G72" s="64"/>
      <c r="H72" s="64"/>
      <c r="I72" s="64"/>
      <c r="J72" s="64"/>
      <c r="K72" s="64"/>
      <c r="L72" s="64"/>
      <c r="M72" s="64"/>
      <c r="N72" s="64"/>
      <c r="O72" s="64"/>
    </row>
    <row r="73" spans="1:15" ht="24" customHeight="1">
      <c r="G73" s="64"/>
      <c r="H73" s="64"/>
      <c r="I73" s="64"/>
      <c r="J73" s="64"/>
      <c r="K73" s="64"/>
      <c r="L73" s="64"/>
      <c r="M73" s="64"/>
      <c r="N73" s="64"/>
      <c r="O73" s="64"/>
    </row>
    <row r="74" spans="1:15" ht="24" customHeight="1">
      <c r="G74" s="64"/>
      <c r="H74" s="64"/>
      <c r="I74" s="64"/>
      <c r="J74" s="64"/>
      <c r="K74" s="64"/>
      <c r="L74" s="64"/>
      <c r="M74" s="64"/>
      <c r="N74" s="64"/>
      <c r="O74" s="64"/>
    </row>
    <row r="75" spans="1:15" ht="24" customHeight="1">
      <c r="G75" s="64"/>
      <c r="H75" s="64"/>
      <c r="I75" s="64"/>
      <c r="J75" s="64"/>
      <c r="K75" s="64"/>
      <c r="L75" s="64"/>
      <c r="M75" s="64"/>
      <c r="N75" s="64"/>
      <c r="O75" s="64"/>
    </row>
    <row r="76" spans="1:15" ht="24" customHeight="1">
      <c r="G76" s="64"/>
      <c r="H76" s="64"/>
      <c r="I76" s="64"/>
      <c r="J76" s="64"/>
      <c r="K76" s="64"/>
      <c r="L76" s="64"/>
      <c r="M76" s="64"/>
      <c r="N76" s="64"/>
      <c r="O76" s="64"/>
    </row>
    <row r="77" spans="1:15" ht="24" customHeight="1">
      <c r="G77" s="64"/>
      <c r="H77" s="64"/>
      <c r="I77" s="64"/>
      <c r="J77" s="64"/>
      <c r="K77" s="64"/>
      <c r="L77" s="64"/>
      <c r="M77" s="64"/>
      <c r="N77" s="64"/>
      <c r="O77" s="64"/>
    </row>
    <row r="78" spans="1:15" ht="24" customHeight="1">
      <c r="G78" s="64"/>
      <c r="H78" s="64"/>
      <c r="I78" s="64"/>
      <c r="J78" s="64"/>
      <c r="K78" s="64"/>
      <c r="L78" s="64"/>
      <c r="M78" s="64"/>
      <c r="N78" s="64"/>
      <c r="O78" s="64"/>
    </row>
    <row r="79" spans="1:15" ht="24" customHeight="1">
      <c r="G79" s="51"/>
      <c r="H79" s="51"/>
      <c r="I79" s="51"/>
      <c r="J79" s="51"/>
      <c r="K79" s="51"/>
      <c r="L79" s="51"/>
      <c r="M79" s="51"/>
      <c r="N79" s="51"/>
      <c r="O79" s="51"/>
    </row>
    <row r="80" spans="1:15" ht="24" customHeight="1">
      <c r="G80" s="51"/>
      <c r="H80" s="51"/>
      <c r="I80" s="51"/>
      <c r="J80" s="51"/>
      <c r="K80" s="51"/>
      <c r="L80" s="51"/>
      <c r="M80" s="51"/>
      <c r="N80" s="51"/>
      <c r="O80" s="51"/>
    </row>
    <row r="81" spans="7:15" ht="24" customHeight="1">
      <c r="G81" s="51"/>
      <c r="H81" s="51"/>
      <c r="I81" s="51"/>
      <c r="J81" s="51"/>
      <c r="K81" s="51"/>
      <c r="L81" s="51"/>
      <c r="M81" s="51"/>
      <c r="N81" s="51"/>
      <c r="O81" s="51"/>
    </row>
    <row r="82" spans="7:15" ht="24" customHeight="1">
      <c r="G82" s="51"/>
      <c r="H82" s="51"/>
      <c r="I82" s="51"/>
      <c r="J82" s="51"/>
      <c r="K82" s="51"/>
      <c r="L82" s="51"/>
      <c r="M82" s="51"/>
      <c r="N82" s="51"/>
      <c r="O82" s="51"/>
    </row>
    <row r="83" spans="7:15" ht="24" customHeight="1">
      <c r="G83" s="51"/>
      <c r="H83" s="51"/>
      <c r="I83" s="51"/>
      <c r="J83" s="51"/>
      <c r="K83" s="51"/>
      <c r="L83" s="51"/>
      <c r="M83" s="51"/>
      <c r="N83" s="51"/>
      <c r="O83" s="51"/>
    </row>
    <row r="84" spans="7:15" ht="24" customHeight="1"/>
    <row r="85" spans="7:15" ht="24" customHeight="1"/>
    <row r="86" spans="7:15" ht="24" customHeight="1"/>
    <row r="87" spans="7:15" ht="24" customHeight="1"/>
    <row r="88" spans="7:15" ht="24" customHeight="1"/>
    <row r="89" spans="7:15" ht="24" customHeight="1"/>
    <row r="90" spans="7:15" ht="24" customHeight="1"/>
    <row r="91" spans="7:15" ht="24" customHeight="1"/>
    <row r="92" spans="7:15" ht="24" customHeight="1"/>
    <row r="93" spans="7:15" ht="24" customHeight="1"/>
    <row r="94" spans="7:15" ht="24" customHeight="1"/>
    <row r="95" spans="7:15" ht="24" customHeight="1"/>
    <row r="96" spans="7:15" ht="24" customHeight="1"/>
    <row r="97" spans="7:15" ht="24" customHeight="1"/>
    <row r="98" spans="7:15" ht="24" customHeight="1">
      <c r="G98" s="64"/>
      <c r="H98" s="64"/>
      <c r="I98" s="64"/>
      <c r="J98" s="64"/>
      <c r="K98" s="64"/>
      <c r="L98" s="64"/>
      <c r="M98" s="64"/>
      <c r="N98" s="64"/>
      <c r="O98" s="64"/>
    </row>
    <row r="99" spans="7:15" ht="24" customHeight="1"/>
    <row r="100" spans="7:15" ht="24" customHeight="1"/>
    <row r="101" spans="7:15" ht="24" customHeight="1"/>
  </sheetData>
  <pageMargins left="0.7" right="0.7" top="0.75" bottom="0.75" header="0.3" footer="0.3"/>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5"/>
  <sheetViews>
    <sheetView topLeftCell="A58" workbookViewId="0">
      <selection activeCell="D62" sqref="D62"/>
    </sheetView>
  </sheetViews>
  <sheetFormatPr baseColWidth="10" defaultColWidth="12.5703125" defaultRowHeight="14.25"/>
  <cols>
    <col min="2" max="2" width="18.140625" customWidth="1"/>
    <col min="3" max="3" width="42.28515625" customWidth="1"/>
    <col min="4" max="4" width="47.140625" customWidth="1"/>
    <col min="5" max="5" width="21.140625" customWidth="1"/>
    <col min="6" max="6" width="9.28515625" style="4" customWidth="1"/>
    <col min="7" max="7" width="17.140625" style="4" customWidth="1"/>
    <col min="8" max="8" width="19" bestFit="1" customWidth="1"/>
    <col min="209" max="209" width="18.140625" customWidth="1"/>
    <col min="210" max="210" width="44.7109375" customWidth="1"/>
    <col min="211" max="211" width="47.140625" customWidth="1"/>
    <col min="212" max="212" width="21.140625" customWidth="1"/>
    <col min="213" max="213" width="9.28515625" customWidth="1"/>
    <col min="214" max="214" width="17.140625" customWidth="1"/>
  </cols>
  <sheetData>
    <row r="1" spans="1:256">
      <c r="A1" s="53"/>
      <c r="B1" s="53"/>
      <c r="C1" s="53"/>
      <c r="D1" s="53"/>
      <c r="E1" s="53"/>
      <c r="F1" s="54"/>
      <c r="G1" s="54"/>
    </row>
    <row r="2" spans="1:256" s="5" customFormat="1" ht="20.25" customHeight="1">
      <c r="A2" s="55" t="s">
        <v>9</v>
      </c>
      <c r="B2" s="56"/>
      <c r="C2" s="57"/>
      <c r="D2" s="56"/>
      <c r="E2" s="10"/>
      <c r="F2" s="10"/>
      <c r="G2" s="58"/>
    </row>
    <row r="3" spans="1:256" s="5" customFormat="1" ht="20.25" customHeight="1">
      <c r="A3" s="55" t="s">
        <v>10</v>
      </c>
      <c r="B3" s="56"/>
      <c r="C3" s="57"/>
      <c r="D3" s="56"/>
      <c r="E3" s="10"/>
      <c r="F3" s="10"/>
      <c r="G3" s="58"/>
    </row>
    <row r="4" spans="1:256" s="5" customFormat="1" ht="20.25" customHeight="1">
      <c r="A4" s="55" t="s">
        <v>11</v>
      </c>
      <c r="B4" s="56"/>
      <c r="C4" s="57"/>
      <c r="D4" s="56"/>
      <c r="E4" s="10"/>
      <c r="F4" s="10"/>
      <c r="G4" s="58"/>
    </row>
    <row r="5" spans="1:256" s="5" customFormat="1" ht="20.25" customHeight="1">
      <c r="A5" s="59"/>
      <c r="B5" s="60" t="s">
        <v>12</v>
      </c>
      <c r="C5" s="57" t="s">
        <v>13</v>
      </c>
      <c r="D5" s="56"/>
      <c r="E5" s="10"/>
      <c r="F5" s="10"/>
      <c r="G5" s="58"/>
    </row>
    <row r="6" spans="1:256" s="5" customFormat="1" ht="20.25" customHeight="1">
      <c r="A6" s="57"/>
      <c r="B6" s="61" t="s">
        <v>145</v>
      </c>
      <c r="C6" s="57"/>
      <c r="D6" s="56"/>
      <c r="E6" s="10"/>
      <c r="F6" s="10"/>
      <c r="G6" s="58"/>
    </row>
    <row r="7" spans="1:256" s="8" customFormat="1" ht="20.25" customHeight="1">
      <c r="A7" s="65" t="s">
        <v>0</v>
      </c>
      <c r="B7" s="66" t="s">
        <v>1</v>
      </c>
      <c r="C7" s="67" t="s">
        <v>2</v>
      </c>
      <c r="D7" s="67" t="s">
        <v>146</v>
      </c>
      <c r="E7" s="68" t="s">
        <v>14</v>
      </c>
      <c r="F7" s="69" t="s">
        <v>15</v>
      </c>
      <c r="G7" s="70" t="s">
        <v>16</v>
      </c>
    </row>
    <row r="8" spans="1:256" s="8" customFormat="1" ht="20.25" customHeight="1">
      <c r="A8" s="133">
        <v>20271</v>
      </c>
      <c r="B8" s="132">
        <v>43683</v>
      </c>
      <c r="C8" s="131" t="s">
        <v>65</v>
      </c>
      <c r="D8" s="131" t="s">
        <v>66</v>
      </c>
      <c r="E8" s="85">
        <v>1300</v>
      </c>
      <c r="F8" s="74">
        <v>0.05</v>
      </c>
      <c r="G8" s="75">
        <f t="shared" ref="G8:G16" si="0">+E8*F8</f>
        <v>65</v>
      </c>
    </row>
    <row r="9" spans="1:256" s="8" customFormat="1" ht="20.25" customHeight="1">
      <c r="A9" s="133">
        <v>20279</v>
      </c>
      <c r="B9" s="132">
        <v>43683</v>
      </c>
      <c r="C9" s="131" t="s">
        <v>78</v>
      </c>
      <c r="D9" s="131" t="s">
        <v>79</v>
      </c>
      <c r="E9" s="85">
        <v>2640</v>
      </c>
      <c r="F9" s="74">
        <v>0.05</v>
      </c>
      <c r="G9" s="75">
        <f t="shared" si="0"/>
        <v>132</v>
      </c>
    </row>
    <row r="10" spans="1:256" s="8" customFormat="1" ht="20.25" customHeight="1">
      <c r="A10" s="133">
        <v>20280</v>
      </c>
      <c r="B10" s="132">
        <v>43683</v>
      </c>
      <c r="C10" s="131" t="s">
        <v>80</v>
      </c>
      <c r="D10" s="131" t="s">
        <v>81</v>
      </c>
      <c r="E10" s="85">
        <v>2250</v>
      </c>
      <c r="F10" s="74">
        <v>0.05</v>
      </c>
      <c r="G10" s="75">
        <f t="shared" si="0"/>
        <v>112.5</v>
      </c>
    </row>
    <row r="11" spans="1:256" s="8" customFormat="1" ht="20.25" customHeight="1">
      <c r="A11" s="133">
        <v>20289</v>
      </c>
      <c r="B11" s="132">
        <v>43683</v>
      </c>
      <c r="C11" s="131" t="s">
        <v>95</v>
      </c>
      <c r="D11" s="131" t="s">
        <v>96</v>
      </c>
      <c r="E11" s="85">
        <v>6824.08</v>
      </c>
      <c r="F11" s="74">
        <v>0.05</v>
      </c>
      <c r="G11" s="75">
        <f t="shared" si="0"/>
        <v>341.20400000000001</v>
      </c>
    </row>
    <row r="12" spans="1:256" s="8" customFormat="1" ht="20.25" customHeight="1">
      <c r="A12" s="133">
        <v>20291</v>
      </c>
      <c r="B12" s="132">
        <v>43683</v>
      </c>
      <c r="C12" s="131" t="s">
        <v>99</v>
      </c>
      <c r="D12" s="131" t="s">
        <v>100</v>
      </c>
      <c r="E12" s="73">
        <v>2100</v>
      </c>
      <c r="F12" s="74">
        <v>0.05</v>
      </c>
      <c r="G12" s="75">
        <f t="shared" si="0"/>
        <v>105</v>
      </c>
    </row>
    <row r="13" spans="1:256" s="8" customFormat="1" ht="20.25" customHeight="1">
      <c r="A13" s="133">
        <v>20292</v>
      </c>
      <c r="B13" s="132">
        <v>43683</v>
      </c>
      <c r="C13" s="131" t="s">
        <v>101</v>
      </c>
      <c r="D13" s="131" t="s">
        <v>102</v>
      </c>
      <c r="E13" s="73">
        <v>2507.6999999999998</v>
      </c>
      <c r="F13" s="74">
        <v>0.05</v>
      </c>
      <c r="G13" s="75">
        <f t="shared" si="0"/>
        <v>125.38499999999999</v>
      </c>
      <c r="Y13" s="76"/>
    </row>
    <row r="14" spans="1:256" s="8" customFormat="1" ht="20.25" customHeight="1">
      <c r="A14" s="133">
        <v>20303</v>
      </c>
      <c r="B14" s="132">
        <v>43690</v>
      </c>
      <c r="C14" s="131" t="s">
        <v>40</v>
      </c>
      <c r="D14" s="131" t="s">
        <v>120</v>
      </c>
      <c r="E14" s="150">
        <v>38500</v>
      </c>
      <c r="F14" s="74">
        <v>0.05</v>
      </c>
      <c r="G14" s="75">
        <f t="shared" si="0"/>
        <v>1925</v>
      </c>
      <c r="Y14" s="76"/>
    </row>
    <row r="15" spans="1:256" s="8" customFormat="1" ht="20.25" customHeight="1">
      <c r="A15" s="133">
        <v>20307</v>
      </c>
      <c r="B15" s="132">
        <v>43696</v>
      </c>
      <c r="C15" s="146" t="s">
        <v>126</v>
      </c>
      <c r="D15" s="131" t="s">
        <v>127</v>
      </c>
      <c r="E15" s="150">
        <v>10950</v>
      </c>
      <c r="F15" s="74">
        <v>0.05</v>
      </c>
      <c r="G15" s="75">
        <f t="shared" si="0"/>
        <v>547.5</v>
      </c>
      <c r="W15" s="76"/>
      <c r="X15" s="76"/>
    </row>
    <row r="16" spans="1:256" s="76" customFormat="1" ht="20.25" customHeight="1">
      <c r="A16" s="133">
        <v>20313</v>
      </c>
      <c r="B16" s="132">
        <v>43705</v>
      </c>
      <c r="C16" s="131" t="s">
        <v>135</v>
      </c>
      <c r="D16" s="131" t="s">
        <v>136</v>
      </c>
      <c r="E16" s="150">
        <v>481304.56</v>
      </c>
      <c r="F16" s="74">
        <v>0.05</v>
      </c>
      <c r="G16" s="75">
        <f t="shared" si="0"/>
        <v>24065.228000000003</v>
      </c>
      <c r="H16" s="8"/>
      <c r="I16" s="8"/>
      <c r="J16" s="8"/>
      <c r="K16" s="8"/>
      <c r="L16" s="8"/>
      <c r="M16" s="8"/>
      <c r="N16" s="8"/>
      <c r="O16" s="8"/>
      <c r="P16" s="8"/>
      <c r="Q16" s="8"/>
      <c r="R16" s="8"/>
      <c r="S16" s="8"/>
      <c r="T16" s="8"/>
      <c r="U16" s="8"/>
      <c r="V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s="76" customFormat="1" ht="20.25" customHeight="1">
      <c r="A17" s="133">
        <v>20316</v>
      </c>
      <c r="B17" s="132">
        <v>43706</v>
      </c>
      <c r="C17" s="131" t="s">
        <v>141</v>
      </c>
      <c r="D17" s="131" t="s">
        <v>142</v>
      </c>
      <c r="E17" s="150">
        <v>7796.61</v>
      </c>
      <c r="F17" s="74">
        <v>0.05</v>
      </c>
      <c r="G17" s="75">
        <v>389.84</v>
      </c>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s="76" customFormat="1" ht="20.25" customHeight="1">
      <c r="A18" s="108"/>
      <c r="B18" s="109"/>
      <c r="C18" s="110"/>
      <c r="D18" s="111" t="s">
        <v>17</v>
      </c>
      <c r="E18" s="112">
        <f>SUM(E8:E17)</f>
        <v>556172.94999999995</v>
      </c>
      <c r="F18" s="113"/>
      <c r="G18" s="114">
        <f>SUM(G8:G17)</f>
        <v>27808.657000000003</v>
      </c>
      <c r="W18" s="127"/>
      <c r="X18" s="127"/>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s="8" customFormat="1" ht="20.25" customHeight="1">
      <c r="A19" s="108"/>
      <c r="B19" s="109"/>
      <c r="C19" s="110"/>
      <c r="D19" s="111"/>
      <c r="E19" s="112"/>
      <c r="F19" s="113"/>
      <c r="G19" s="114"/>
      <c r="H19" s="76"/>
      <c r="I19" s="76"/>
      <c r="J19" s="76"/>
      <c r="K19" s="76"/>
      <c r="L19" s="76"/>
      <c r="M19" s="76"/>
      <c r="N19" s="76"/>
      <c r="O19" s="76"/>
      <c r="P19" s="76"/>
      <c r="Q19" s="76"/>
      <c r="R19" s="76"/>
      <c r="S19" s="76"/>
      <c r="T19" s="76"/>
      <c r="U19" s="76"/>
      <c r="V19" s="76"/>
    </row>
    <row r="20" spans="1:256" s="8" customFormat="1" ht="20.25" customHeight="1">
      <c r="A20" s="77"/>
      <c r="B20" s="78"/>
      <c r="C20" s="79"/>
      <c r="D20" s="80"/>
      <c r="E20" s="81"/>
      <c r="F20" s="74"/>
      <c r="G20" s="82"/>
      <c r="H20" s="76"/>
      <c r="I20" s="76"/>
      <c r="J20" s="76"/>
      <c r="K20" s="76"/>
      <c r="L20" s="76"/>
      <c r="M20" s="76"/>
      <c r="N20" s="76"/>
      <c r="O20" s="76"/>
      <c r="P20" s="76"/>
      <c r="Q20" s="76"/>
      <c r="R20" s="76"/>
      <c r="S20" s="76"/>
      <c r="T20" s="76"/>
      <c r="U20" s="76"/>
      <c r="V20" s="76"/>
    </row>
    <row r="21" spans="1:256" s="8" customFormat="1" ht="20.25" customHeight="1">
      <c r="A21" s="65" t="s">
        <v>0</v>
      </c>
      <c r="B21" s="66" t="s">
        <v>1</v>
      </c>
      <c r="C21" s="67" t="s">
        <v>2</v>
      </c>
      <c r="D21" s="67" t="s">
        <v>3</v>
      </c>
      <c r="E21" s="68" t="s">
        <v>14</v>
      </c>
      <c r="F21" s="83" t="s">
        <v>15</v>
      </c>
      <c r="G21" s="70" t="s">
        <v>16</v>
      </c>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c r="IU21" s="76"/>
      <c r="IV21" s="76"/>
    </row>
    <row r="22" spans="1:256" s="8" customFormat="1" ht="20.25" customHeight="1">
      <c r="A22" s="133">
        <v>20260</v>
      </c>
      <c r="B22" s="132">
        <v>43682</v>
      </c>
      <c r="C22" s="131" t="s">
        <v>47</v>
      </c>
      <c r="D22" s="131" t="s">
        <v>48</v>
      </c>
      <c r="E22" s="126">
        <v>7142.86</v>
      </c>
      <c r="F22" s="74">
        <v>0.02</v>
      </c>
      <c r="G22" s="75">
        <f t="shared" ref="G22:G31" si="1">+E22*F22</f>
        <v>142.85720000000001</v>
      </c>
      <c r="H22" s="127"/>
      <c r="I22" s="127"/>
      <c r="J22" s="127"/>
      <c r="K22" s="127"/>
      <c r="L22" s="127"/>
      <c r="M22" s="127"/>
      <c r="N22" s="127"/>
      <c r="O22" s="127"/>
      <c r="P22" s="127"/>
      <c r="Q22" s="127"/>
      <c r="R22" s="127"/>
      <c r="S22" s="127"/>
      <c r="T22" s="127"/>
      <c r="U22" s="127"/>
      <c r="V22" s="127"/>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c r="IU22" s="76"/>
      <c r="IV22" s="76"/>
    </row>
    <row r="23" spans="1:256" s="8" customFormat="1" ht="20.25" customHeight="1">
      <c r="A23" s="133">
        <v>20261</v>
      </c>
      <c r="B23" s="132">
        <v>43682</v>
      </c>
      <c r="C23" s="131" t="s">
        <v>49</v>
      </c>
      <c r="D23" s="131" t="s">
        <v>50</v>
      </c>
      <c r="E23" s="126">
        <v>2551.02</v>
      </c>
      <c r="F23" s="74">
        <v>0.02</v>
      </c>
      <c r="G23" s="75">
        <f t="shared" si="1"/>
        <v>51.020400000000002</v>
      </c>
      <c r="H23" s="127"/>
      <c r="I23" s="127"/>
      <c r="J23" s="127"/>
      <c r="K23" s="127"/>
      <c r="L23" s="127"/>
      <c r="M23" s="127"/>
      <c r="N23" s="127"/>
      <c r="O23" s="127"/>
      <c r="P23" s="127"/>
      <c r="Q23" s="127"/>
      <c r="R23" s="127"/>
      <c r="S23" s="127"/>
      <c r="T23" s="127"/>
      <c r="U23" s="127"/>
      <c r="V23" s="127"/>
    </row>
    <row r="24" spans="1:256" s="8" customFormat="1" ht="20.25" customHeight="1">
      <c r="A24" s="133">
        <v>20264</v>
      </c>
      <c r="B24" s="132">
        <v>43682</v>
      </c>
      <c r="C24" s="131" t="s">
        <v>54</v>
      </c>
      <c r="D24" s="131" t="s">
        <v>55</v>
      </c>
      <c r="E24" s="126">
        <v>43000</v>
      </c>
      <c r="F24" s="74">
        <v>0.02</v>
      </c>
      <c r="G24" s="75">
        <f t="shared" si="1"/>
        <v>860</v>
      </c>
      <c r="H24" s="127"/>
      <c r="I24" s="127"/>
      <c r="J24" s="127"/>
      <c r="K24" s="127"/>
      <c r="L24" s="127"/>
      <c r="M24" s="127"/>
      <c r="N24" s="127"/>
      <c r="O24" s="127"/>
      <c r="P24" s="127"/>
      <c r="Q24" s="127"/>
      <c r="R24" s="127"/>
      <c r="S24" s="127"/>
      <c r="T24" s="127"/>
      <c r="U24" s="127"/>
      <c r="V24" s="127"/>
      <c r="Y24" s="9"/>
    </row>
    <row r="25" spans="1:256" s="8" customFormat="1" ht="20.25" customHeight="1">
      <c r="A25" s="133">
        <v>20265</v>
      </c>
      <c r="B25" s="132">
        <v>43683</v>
      </c>
      <c r="C25" s="131" t="s">
        <v>56</v>
      </c>
      <c r="D25" s="131" t="s">
        <v>57</v>
      </c>
      <c r="E25" s="126">
        <v>4591.84</v>
      </c>
      <c r="F25" s="74">
        <v>0.02</v>
      </c>
      <c r="G25" s="75">
        <f t="shared" si="1"/>
        <v>91.836800000000011</v>
      </c>
      <c r="H25" s="127"/>
      <c r="I25" s="127"/>
      <c r="J25" s="127"/>
      <c r="K25" s="127"/>
      <c r="L25" s="127"/>
      <c r="M25" s="127"/>
      <c r="N25" s="127"/>
      <c r="O25" s="127"/>
      <c r="P25" s="127"/>
      <c r="Q25" s="127"/>
      <c r="R25" s="127"/>
      <c r="S25" s="127"/>
      <c r="T25" s="127"/>
      <c r="U25" s="127"/>
      <c r="V25" s="127"/>
      <c r="Y25" s="9"/>
    </row>
    <row r="26" spans="1:256" s="8" customFormat="1" ht="20.25" customHeight="1">
      <c r="A26" s="133">
        <v>20267</v>
      </c>
      <c r="B26" s="132">
        <v>43683</v>
      </c>
      <c r="C26" s="131" t="s">
        <v>59</v>
      </c>
      <c r="D26" s="131" t="s">
        <v>60</v>
      </c>
      <c r="E26" s="126">
        <v>7142.86</v>
      </c>
      <c r="F26" s="74">
        <v>0.02</v>
      </c>
      <c r="G26" s="75">
        <f t="shared" si="1"/>
        <v>142.85720000000001</v>
      </c>
      <c r="H26" s="127"/>
      <c r="I26" s="127"/>
      <c r="J26" s="127"/>
      <c r="K26" s="127"/>
      <c r="L26" s="127"/>
      <c r="M26" s="127"/>
      <c r="N26" s="127"/>
      <c r="O26" s="127"/>
      <c r="P26" s="127"/>
      <c r="Q26" s="127"/>
      <c r="R26" s="127"/>
      <c r="S26" s="127"/>
      <c r="T26" s="127"/>
      <c r="U26" s="127"/>
      <c r="V26" s="127"/>
      <c r="Y26" s="9"/>
    </row>
    <row r="27" spans="1:256" s="8" customFormat="1" ht="20.25" customHeight="1">
      <c r="A27" s="133">
        <v>20275</v>
      </c>
      <c r="B27" s="132">
        <v>43683</v>
      </c>
      <c r="C27" s="131" t="s">
        <v>72</v>
      </c>
      <c r="D27" s="131" t="s">
        <v>73</v>
      </c>
      <c r="E27" s="126">
        <v>3061.22</v>
      </c>
      <c r="F27" s="74">
        <v>0.02</v>
      </c>
      <c r="G27" s="75">
        <f t="shared" si="1"/>
        <v>61.224399999999996</v>
      </c>
      <c r="H27" s="127"/>
      <c r="I27" s="127"/>
      <c r="J27" s="127"/>
      <c r="K27" s="127"/>
      <c r="L27" s="127"/>
      <c r="M27" s="127"/>
      <c r="N27" s="127"/>
      <c r="O27" s="127"/>
      <c r="P27" s="127"/>
      <c r="Q27" s="127"/>
      <c r="R27" s="127"/>
      <c r="S27" s="127"/>
      <c r="T27" s="127"/>
      <c r="U27" s="127"/>
      <c r="V27" s="127"/>
      <c r="Y27" s="9"/>
    </row>
    <row r="28" spans="1:256" s="9" customFormat="1" ht="20.25" customHeight="1">
      <c r="A28" s="133">
        <v>20286</v>
      </c>
      <c r="B28" s="132">
        <v>43683</v>
      </c>
      <c r="C28" s="131" t="s">
        <v>90</v>
      </c>
      <c r="D28" s="131" t="s">
        <v>91</v>
      </c>
      <c r="E28" s="126">
        <v>6122.45</v>
      </c>
      <c r="F28" s="74">
        <v>0.02</v>
      </c>
      <c r="G28" s="75">
        <f t="shared" si="1"/>
        <v>122.449</v>
      </c>
      <c r="H28" s="127"/>
      <c r="I28" s="127"/>
      <c r="J28" s="127"/>
      <c r="K28" s="127"/>
      <c r="L28" s="127"/>
      <c r="M28" s="127"/>
      <c r="N28" s="127"/>
      <c r="O28" s="127"/>
      <c r="P28" s="127"/>
      <c r="Q28" s="127"/>
      <c r="R28" s="127"/>
      <c r="S28" s="127"/>
      <c r="T28" s="127"/>
      <c r="U28" s="127"/>
      <c r="V28" s="127"/>
      <c r="W28" s="8"/>
      <c r="X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s="9" customFormat="1" ht="20.25" customHeight="1">
      <c r="A29" s="133">
        <v>20299</v>
      </c>
      <c r="B29" s="132">
        <v>43686</v>
      </c>
      <c r="C29" s="131" t="s">
        <v>112</v>
      </c>
      <c r="D29" s="131" t="s">
        <v>113</v>
      </c>
      <c r="E29" s="126">
        <v>4100</v>
      </c>
      <c r="F29" s="74">
        <v>0.02</v>
      </c>
      <c r="G29" s="75">
        <f t="shared" si="1"/>
        <v>82</v>
      </c>
      <c r="H29" s="127"/>
      <c r="I29" s="127"/>
      <c r="J29" s="127"/>
      <c r="K29" s="127"/>
      <c r="L29" s="127"/>
      <c r="M29" s="127"/>
      <c r="N29" s="127"/>
      <c r="O29" s="127"/>
      <c r="P29" s="127"/>
      <c r="Q29" s="127"/>
      <c r="R29" s="127"/>
      <c r="S29" s="127"/>
      <c r="T29" s="127"/>
      <c r="U29" s="127"/>
      <c r="V29" s="127"/>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s="9" customFormat="1" ht="20.25" customHeight="1">
      <c r="A30" s="133">
        <v>20308</v>
      </c>
      <c r="B30" s="132">
        <v>43698</v>
      </c>
      <c r="C30" s="131" t="s">
        <v>128</v>
      </c>
      <c r="D30" s="131" t="s">
        <v>129</v>
      </c>
      <c r="E30" s="126">
        <v>24489.8</v>
      </c>
      <c r="F30" s="74">
        <v>0.02</v>
      </c>
      <c r="G30" s="75">
        <f t="shared" si="1"/>
        <v>489.79599999999999</v>
      </c>
      <c r="H30" s="127"/>
      <c r="I30" s="127"/>
      <c r="J30" s="127"/>
      <c r="K30" s="127"/>
      <c r="L30" s="127"/>
      <c r="M30" s="127"/>
      <c r="N30" s="127"/>
      <c r="O30" s="127"/>
      <c r="P30" s="127"/>
      <c r="Q30" s="127"/>
      <c r="R30" s="127"/>
      <c r="S30" s="127"/>
      <c r="T30" s="127"/>
      <c r="U30" s="127"/>
      <c r="V30" s="127"/>
      <c r="Y30" s="46"/>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s="9" customFormat="1" ht="20.25" customHeight="1">
      <c r="A31" s="133">
        <v>20310</v>
      </c>
      <c r="B31" s="132">
        <v>43700</v>
      </c>
      <c r="C31" s="131" t="s">
        <v>41</v>
      </c>
      <c r="D31" s="147" t="s">
        <v>131</v>
      </c>
      <c r="E31" s="126">
        <v>10000</v>
      </c>
      <c r="F31" s="74">
        <v>0.02</v>
      </c>
      <c r="G31" s="75">
        <f t="shared" si="1"/>
        <v>200</v>
      </c>
      <c r="H31" s="127"/>
      <c r="I31" s="127"/>
      <c r="J31" s="127"/>
      <c r="K31" s="127"/>
      <c r="L31" s="127"/>
      <c r="M31" s="127"/>
      <c r="N31" s="127"/>
      <c r="O31" s="127"/>
      <c r="P31" s="127"/>
      <c r="Q31" s="127"/>
      <c r="R31" s="127"/>
      <c r="S31" s="127"/>
      <c r="T31" s="127"/>
      <c r="U31" s="127"/>
      <c r="V31" s="127"/>
      <c r="Y31" s="46"/>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s="9" customFormat="1" ht="20.25" customHeight="1">
      <c r="A32" s="86"/>
      <c r="B32" s="87"/>
      <c r="C32" s="86"/>
      <c r="D32" s="80" t="s">
        <v>147</v>
      </c>
      <c r="E32" s="81">
        <f>SUM(E22:E31)</f>
        <v>112202.05</v>
      </c>
      <c r="F32" s="74"/>
      <c r="G32" s="82">
        <f>SUM(G22:G31)</f>
        <v>2244.0410000000002</v>
      </c>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s="8" customFormat="1" ht="20.25" customHeight="1">
      <c r="A33" s="86"/>
      <c r="B33" s="87"/>
      <c r="C33" s="86"/>
      <c r="D33" s="80"/>
      <c r="E33" s="81"/>
      <c r="F33" s="74"/>
      <c r="G33" s="82"/>
      <c r="H33" s="9"/>
      <c r="I33" s="9"/>
      <c r="J33" s="9"/>
      <c r="K33" s="9"/>
      <c r="L33" s="9"/>
      <c r="M33" s="9"/>
      <c r="N33" s="9"/>
      <c r="O33" s="9"/>
      <c r="P33" s="9"/>
      <c r="Q33" s="9"/>
      <c r="R33" s="9"/>
      <c r="S33" s="9"/>
      <c r="T33" s="9"/>
      <c r="U33" s="9"/>
      <c r="V33" s="9"/>
      <c r="W33" s="9"/>
      <c r="X33" s="9"/>
      <c r="Y33" s="9"/>
    </row>
    <row r="34" spans="1:256" s="8" customFormat="1" ht="20.25" customHeight="1">
      <c r="A34" s="86"/>
      <c r="B34" s="87"/>
      <c r="C34" s="86"/>
      <c r="D34" s="80"/>
      <c r="E34" s="81"/>
      <c r="F34" s="74"/>
      <c r="G34" s="82"/>
      <c r="H34" s="9"/>
      <c r="I34" s="9"/>
      <c r="J34" s="9"/>
      <c r="K34" s="9"/>
      <c r="L34" s="9"/>
      <c r="M34" s="9"/>
      <c r="N34" s="9"/>
      <c r="O34" s="9"/>
      <c r="P34" s="9"/>
      <c r="Q34" s="9"/>
      <c r="R34" s="9"/>
      <c r="S34" s="9"/>
      <c r="T34" s="9"/>
      <c r="U34" s="9"/>
      <c r="V34" s="9"/>
      <c r="W34" s="9"/>
      <c r="X34" s="9"/>
      <c r="Y34" s="9"/>
    </row>
    <row r="35" spans="1:256" s="46" customFormat="1" ht="20.25" customHeight="1">
      <c r="A35" s="65" t="s">
        <v>0</v>
      </c>
      <c r="B35" s="66" t="s">
        <v>1</v>
      </c>
      <c r="C35" s="67" t="s">
        <v>2</v>
      </c>
      <c r="D35" s="67" t="s">
        <v>3</v>
      </c>
      <c r="E35" s="68" t="s">
        <v>14</v>
      </c>
      <c r="F35" s="83" t="s">
        <v>15</v>
      </c>
      <c r="G35" s="70" t="s">
        <v>16</v>
      </c>
      <c r="H35" s="9"/>
      <c r="I35" s="9"/>
      <c r="J35" s="9"/>
      <c r="K35" s="9"/>
      <c r="L35" s="9"/>
      <c r="M35" s="9"/>
      <c r="N35" s="9"/>
      <c r="O35" s="9"/>
      <c r="P35" s="9"/>
      <c r="Q35" s="9"/>
      <c r="R35" s="9"/>
      <c r="S35" s="9"/>
      <c r="T35" s="9"/>
      <c r="U35" s="9"/>
      <c r="V35" s="9"/>
      <c r="W35" s="9"/>
      <c r="X35" s="9"/>
      <c r="Y35"/>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c r="IV35" s="9"/>
    </row>
    <row r="36" spans="1:256" s="46" customFormat="1" ht="20.25" customHeight="1">
      <c r="A36" s="133">
        <v>20296</v>
      </c>
      <c r="B36" s="132">
        <v>43683</v>
      </c>
      <c r="C36" s="131" t="s">
        <v>37</v>
      </c>
      <c r="D36" s="131" t="s">
        <v>108</v>
      </c>
      <c r="E36" s="92">
        <v>3000</v>
      </c>
      <c r="F36" s="88">
        <v>0.1</v>
      </c>
      <c r="G36" s="75">
        <f>+E36*F36</f>
        <v>300</v>
      </c>
      <c r="H36" s="9"/>
      <c r="I36" s="9"/>
      <c r="J36" s="9"/>
      <c r="K36" s="9"/>
      <c r="L36" s="9"/>
      <c r="M36" s="9"/>
      <c r="N36" s="9"/>
      <c r="O36" s="9"/>
      <c r="P36" s="9"/>
      <c r="Q36" s="9"/>
      <c r="R36" s="9"/>
      <c r="S36" s="9"/>
      <c r="T36" s="9"/>
      <c r="U36" s="9"/>
      <c r="V36" s="9"/>
      <c r="W36" s="9"/>
      <c r="X36" s="9"/>
      <c r="Y36"/>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c r="IV36" s="9"/>
    </row>
    <row r="37" spans="1:256" s="9" customFormat="1" ht="20.25" customHeight="1">
      <c r="A37" s="133"/>
      <c r="B37" s="132"/>
      <c r="C37" s="131"/>
      <c r="D37" s="131"/>
      <c r="E37" s="92"/>
      <c r="F37" s="88">
        <v>0.1</v>
      </c>
      <c r="G37" s="75">
        <f>+E37*F37</f>
        <v>0</v>
      </c>
      <c r="Y37" s="5"/>
    </row>
    <row r="38" spans="1:256" s="9" customFormat="1" ht="20.25" customHeight="1">
      <c r="A38" s="151"/>
      <c r="B38" s="137"/>
      <c r="C38" s="138"/>
      <c r="D38" s="111" t="s">
        <v>148</v>
      </c>
      <c r="E38" s="139">
        <f>SUM(E36:E37)</f>
        <v>3000</v>
      </c>
      <c r="F38" s="152"/>
      <c r="G38" s="153">
        <f>SUM(G36:G37)</f>
        <v>300</v>
      </c>
      <c r="Y38" s="5"/>
    </row>
    <row r="39" spans="1:256" s="9" customFormat="1" ht="20.25" customHeight="1">
      <c r="A39" s="151"/>
      <c r="B39" s="137"/>
      <c r="C39" s="138"/>
      <c r="D39" s="111"/>
      <c r="E39" s="139"/>
      <c r="F39" s="152"/>
      <c r="G39" s="153"/>
      <c r="Y39" s="5"/>
    </row>
    <row r="40" spans="1:256" ht="24.95" customHeight="1">
      <c r="A40" s="151"/>
      <c r="B40" s="137"/>
      <c r="C40" s="138"/>
      <c r="D40" s="111"/>
      <c r="E40" s="139"/>
      <c r="F40" s="152"/>
      <c r="G40" s="153"/>
      <c r="H40" s="9"/>
      <c r="I40" s="9"/>
      <c r="J40" s="9"/>
      <c r="K40" s="9"/>
      <c r="L40" s="9"/>
      <c r="M40" s="9"/>
      <c r="N40" s="9"/>
      <c r="O40" s="9"/>
      <c r="P40" s="9"/>
      <c r="Q40" s="9"/>
      <c r="R40" s="9"/>
      <c r="S40" s="9"/>
      <c r="T40" s="9"/>
      <c r="U40" s="9"/>
      <c r="V40" s="9"/>
      <c r="W40" s="8"/>
      <c r="X40" s="8"/>
      <c r="Y40" s="5"/>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c r="IV40" s="9"/>
    </row>
    <row r="41" spans="1:256" ht="24.95" customHeight="1">
      <c r="A41" s="151"/>
      <c r="B41" s="137"/>
      <c r="C41" s="138"/>
      <c r="D41" s="111"/>
      <c r="E41" s="139"/>
      <c r="F41" s="152"/>
      <c r="G41" s="153"/>
      <c r="H41" s="9"/>
      <c r="I41" s="9"/>
      <c r="J41" s="9"/>
      <c r="K41" s="9"/>
      <c r="L41" s="9"/>
      <c r="M41" s="9"/>
      <c r="N41" s="9"/>
      <c r="O41" s="9"/>
      <c r="P41" s="9"/>
      <c r="Q41" s="9"/>
      <c r="R41" s="9"/>
      <c r="S41" s="9"/>
      <c r="T41" s="9"/>
      <c r="U41" s="9"/>
      <c r="V41" s="9"/>
      <c r="W41" s="8"/>
      <c r="X41" s="8"/>
      <c r="Y41" s="5"/>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row r="42" spans="1:256" ht="24" customHeight="1">
      <c r="A42" s="151"/>
      <c r="B42" s="137"/>
      <c r="C42" s="138"/>
      <c r="D42" s="111"/>
      <c r="E42" s="139"/>
      <c r="F42" s="152"/>
      <c r="G42" s="153"/>
      <c r="H42" s="9"/>
      <c r="I42" s="9"/>
      <c r="J42" s="9"/>
      <c r="K42" s="9"/>
      <c r="L42" s="9"/>
      <c r="M42" s="9"/>
      <c r="N42" s="9"/>
      <c r="O42" s="9"/>
      <c r="P42" s="9"/>
      <c r="Q42" s="9"/>
      <c r="R42" s="9"/>
      <c r="S42" s="9"/>
      <c r="T42" s="9"/>
      <c r="U42" s="9"/>
      <c r="V42" s="9"/>
      <c r="W42" s="11"/>
      <c r="X42" s="46"/>
      <c r="Y42" s="5"/>
      <c r="Z42" s="47"/>
      <c r="AA42" s="48"/>
      <c r="AB42" s="11"/>
      <c r="AC42" s="46"/>
      <c r="AD42" s="46"/>
      <c r="AE42" s="47"/>
      <c r="AF42" s="48"/>
      <c r="AG42" s="11"/>
      <c r="AH42" s="46"/>
      <c r="AI42" s="46"/>
      <c r="AJ42" s="47"/>
      <c r="AK42" s="48"/>
      <c r="AL42" s="11"/>
      <c r="AM42" s="46"/>
      <c r="AN42" s="46"/>
      <c r="AO42" s="47"/>
      <c r="AP42" s="48"/>
      <c r="AQ42" s="11"/>
      <c r="AR42" s="46"/>
      <c r="AS42" s="46"/>
      <c r="AT42" s="47"/>
      <c r="AU42" s="48"/>
      <c r="AV42" s="11"/>
      <c r="AW42" s="46"/>
      <c r="AX42" s="46"/>
      <c r="AY42" s="47"/>
      <c r="AZ42" s="48"/>
      <c r="BA42" s="11"/>
      <c r="BB42" s="46"/>
      <c r="BC42" s="46"/>
      <c r="BD42" s="47"/>
      <c r="BE42" s="48"/>
      <c r="BF42" s="11"/>
      <c r="BG42" s="46"/>
      <c r="BH42" s="46"/>
      <c r="BI42" s="47"/>
      <c r="BJ42" s="48"/>
      <c r="BK42" s="11"/>
      <c r="BL42" s="46"/>
      <c r="BM42" s="46"/>
      <c r="BN42" s="47"/>
      <c r="BO42" s="48"/>
      <c r="BP42" s="11"/>
      <c r="BQ42" s="46"/>
      <c r="BR42" s="46"/>
      <c r="BS42" s="47"/>
      <c r="BT42" s="48"/>
      <c r="BU42" s="11"/>
      <c r="BV42" s="46"/>
      <c r="BW42" s="46"/>
      <c r="BX42" s="47"/>
      <c r="BY42" s="48"/>
      <c r="BZ42" s="11"/>
      <c r="CA42" s="46"/>
      <c r="CB42" s="46"/>
      <c r="CC42" s="47"/>
      <c r="CD42" s="48"/>
      <c r="CE42" s="11"/>
      <c r="CF42" s="46"/>
      <c r="CG42" s="46"/>
      <c r="CH42" s="47"/>
      <c r="CI42" s="48"/>
      <c r="CJ42" s="11"/>
      <c r="CK42" s="46"/>
      <c r="CL42" s="46"/>
      <c r="CM42" s="47"/>
      <c r="CN42" s="48"/>
      <c r="CO42" s="11"/>
      <c r="CP42" s="46"/>
      <c r="CQ42" s="46"/>
      <c r="CR42" s="47"/>
      <c r="CS42" s="48"/>
      <c r="CT42" s="11"/>
      <c r="CU42" s="46"/>
      <c r="CV42" s="46"/>
      <c r="CW42" s="47"/>
      <c r="CX42" s="48"/>
      <c r="CY42" s="11"/>
      <c r="CZ42" s="46"/>
      <c r="DA42" s="46"/>
      <c r="DB42" s="47"/>
      <c r="DC42" s="48"/>
      <c r="DD42" s="11"/>
      <c r="DE42" s="46"/>
      <c r="DF42" s="46"/>
      <c r="DG42" s="47"/>
      <c r="DH42" s="48"/>
      <c r="DI42" s="11"/>
      <c r="DJ42" s="46"/>
      <c r="DK42" s="46"/>
      <c r="DL42" s="47"/>
      <c r="DM42" s="48"/>
      <c r="DN42" s="11"/>
      <c r="DO42" s="46"/>
      <c r="DP42" s="46"/>
      <c r="DQ42" s="47"/>
      <c r="DR42" s="48"/>
      <c r="DS42" s="11"/>
      <c r="DT42" s="46"/>
      <c r="DU42" s="46"/>
      <c r="DV42" s="47"/>
      <c r="DW42" s="48"/>
      <c r="DX42" s="11"/>
      <c r="DY42" s="46"/>
      <c r="DZ42" s="46"/>
      <c r="EA42" s="47"/>
      <c r="EB42" s="48"/>
      <c r="EC42" s="11"/>
      <c r="ED42" s="46"/>
      <c r="EE42" s="46"/>
      <c r="EF42" s="47"/>
      <c r="EG42" s="48"/>
      <c r="EH42" s="11"/>
      <c r="EI42" s="46"/>
      <c r="EJ42" s="46"/>
      <c r="EK42" s="47"/>
      <c r="EL42" s="48"/>
      <c r="EM42" s="11"/>
      <c r="EN42" s="46"/>
      <c r="EO42" s="46"/>
      <c r="EP42" s="47"/>
      <c r="EQ42" s="48"/>
      <c r="ER42" s="11"/>
      <c r="ES42" s="46"/>
      <c r="ET42" s="46"/>
      <c r="EU42" s="47"/>
      <c r="EV42" s="48"/>
      <c r="EW42" s="46"/>
      <c r="EX42" s="46"/>
      <c r="EY42" s="46"/>
      <c r="EZ42" s="46"/>
      <c r="FA42" s="46"/>
      <c r="FB42" s="46"/>
      <c r="FC42" s="46"/>
      <c r="FD42" s="46"/>
      <c r="FE42" s="46"/>
      <c r="FF42" s="46"/>
      <c r="FG42" s="46"/>
      <c r="FH42" s="46"/>
      <c r="FI42" s="46"/>
      <c r="FJ42" s="46"/>
      <c r="FK42" s="46"/>
      <c r="FL42" s="46"/>
      <c r="FM42" s="46"/>
      <c r="FN42" s="46"/>
      <c r="FO42" s="46"/>
      <c r="FP42" s="46"/>
      <c r="FQ42" s="46"/>
      <c r="FR42" s="46"/>
      <c r="FS42" s="46"/>
      <c r="FT42" s="46"/>
      <c r="FU42" s="46"/>
      <c r="FV42" s="46"/>
      <c r="FW42" s="46"/>
      <c r="FX42" s="46"/>
      <c r="FY42" s="46"/>
      <c r="FZ42" s="46"/>
      <c r="GA42" s="46"/>
      <c r="GB42" s="46"/>
      <c r="GC42" s="46"/>
      <c r="GD42" s="46"/>
      <c r="GE42" s="46"/>
      <c r="GF42" s="46"/>
      <c r="GG42" s="46"/>
      <c r="GH42" s="46"/>
      <c r="GI42" s="46"/>
      <c r="GJ42" s="46"/>
      <c r="GK42" s="46"/>
      <c r="GL42" s="46"/>
      <c r="GM42" s="46"/>
      <c r="GN42" s="46"/>
      <c r="GO42" s="46"/>
      <c r="GP42" s="46"/>
      <c r="GQ42" s="46"/>
      <c r="GR42" s="46"/>
      <c r="GS42" s="46"/>
      <c r="GT42" s="46"/>
      <c r="GU42" s="46"/>
      <c r="GV42" s="46"/>
      <c r="GW42" s="46"/>
      <c r="GX42" s="46"/>
      <c r="GY42" s="46"/>
      <c r="GZ42" s="46"/>
      <c r="HA42" s="46"/>
      <c r="HB42" s="46"/>
      <c r="HC42" s="46"/>
      <c r="HD42" s="46"/>
      <c r="HE42" s="46"/>
      <c r="HF42" s="46"/>
      <c r="HG42" s="46"/>
      <c r="HH42" s="46"/>
      <c r="HI42" s="46"/>
      <c r="HJ42" s="46"/>
      <c r="HK42" s="46"/>
      <c r="HL42" s="46"/>
      <c r="HM42" s="46"/>
      <c r="HN42" s="46"/>
      <c r="HO42" s="46"/>
      <c r="HP42" s="46"/>
      <c r="HQ42" s="46"/>
      <c r="HR42" s="46"/>
      <c r="HS42" s="46"/>
      <c r="HT42" s="46"/>
      <c r="HU42" s="46"/>
      <c r="HV42" s="46"/>
      <c r="HW42" s="46"/>
      <c r="HX42" s="46"/>
      <c r="HY42" s="46"/>
      <c r="HZ42" s="46"/>
      <c r="IA42" s="46"/>
      <c r="IB42" s="46"/>
      <c r="IC42" s="46"/>
      <c r="ID42" s="46"/>
      <c r="IE42" s="46"/>
      <c r="IF42" s="46"/>
      <c r="IG42" s="46"/>
      <c r="IH42" s="46"/>
      <c r="II42" s="46"/>
      <c r="IJ42" s="46"/>
      <c r="IK42" s="46"/>
      <c r="IL42" s="46"/>
      <c r="IM42" s="46"/>
      <c r="IN42" s="46"/>
      <c r="IO42" s="46"/>
      <c r="IP42" s="46"/>
      <c r="IQ42" s="46"/>
      <c r="IR42" s="46"/>
      <c r="IS42" s="46"/>
      <c r="IT42" s="46"/>
      <c r="IU42" s="46"/>
      <c r="IV42" s="46"/>
    </row>
    <row r="43" spans="1:256" s="5" customFormat="1" ht="20.25" customHeight="1">
      <c r="A43" s="89" t="s">
        <v>11</v>
      </c>
      <c r="B43" s="86"/>
      <c r="C43" s="90"/>
      <c r="D43" s="86"/>
      <c r="E43" s="86"/>
      <c r="F43" s="86"/>
      <c r="G43" s="84"/>
      <c r="H43" s="11"/>
      <c r="I43" s="46"/>
      <c r="J43" s="46"/>
      <c r="K43" s="47"/>
      <c r="L43" s="48"/>
      <c r="M43" s="11"/>
      <c r="N43" s="46"/>
      <c r="O43" s="46"/>
      <c r="P43" s="47"/>
      <c r="Q43" s="48"/>
      <c r="R43" s="11"/>
      <c r="S43" s="46"/>
      <c r="T43" s="46"/>
      <c r="U43" s="47"/>
      <c r="V43" s="48"/>
      <c r="W43" s="11"/>
      <c r="X43" s="46"/>
      <c r="Y43" s="12"/>
      <c r="Z43" s="47"/>
      <c r="AA43" s="48"/>
      <c r="AB43" s="11"/>
      <c r="AC43" s="46"/>
      <c r="AD43" s="46"/>
      <c r="AE43" s="47"/>
      <c r="AF43" s="48"/>
      <c r="AG43" s="11"/>
      <c r="AH43" s="46"/>
      <c r="AI43" s="46"/>
      <c r="AJ43" s="47"/>
      <c r="AK43" s="48"/>
      <c r="AL43" s="11"/>
      <c r="AM43" s="46"/>
      <c r="AN43" s="46"/>
      <c r="AO43" s="47"/>
      <c r="AP43" s="48"/>
      <c r="AQ43" s="11"/>
      <c r="AR43" s="46"/>
      <c r="AS43" s="46"/>
      <c r="AT43" s="47"/>
      <c r="AU43" s="48"/>
      <c r="AV43" s="11"/>
      <c r="AW43" s="46"/>
      <c r="AX43" s="46"/>
      <c r="AY43" s="47"/>
      <c r="AZ43" s="48"/>
      <c r="BA43" s="11"/>
      <c r="BB43" s="46"/>
      <c r="BC43" s="46"/>
      <c r="BD43" s="47"/>
      <c r="BE43" s="48"/>
      <c r="BF43" s="11"/>
      <c r="BG43" s="46"/>
      <c r="BH43" s="46"/>
      <c r="BI43" s="47"/>
      <c r="BJ43" s="48"/>
      <c r="BK43" s="11"/>
      <c r="BL43" s="46"/>
      <c r="BM43" s="46"/>
      <c r="BN43" s="47"/>
      <c r="BO43" s="48"/>
      <c r="BP43" s="11"/>
      <c r="BQ43" s="46"/>
      <c r="BR43" s="46"/>
      <c r="BS43" s="47"/>
      <c r="BT43" s="48"/>
      <c r="BU43" s="11"/>
      <c r="BV43" s="46"/>
      <c r="BW43" s="46"/>
      <c r="BX43" s="47"/>
      <c r="BY43" s="48"/>
      <c r="BZ43" s="11"/>
      <c r="CA43" s="46"/>
      <c r="CB43" s="46"/>
      <c r="CC43" s="47"/>
      <c r="CD43" s="48"/>
      <c r="CE43" s="11"/>
      <c r="CF43" s="46"/>
      <c r="CG43" s="46"/>
      <c r="CH43" s="47"/>
      <c r="CI43" s="48"/>
      <c r="CJ43" s="11"/>
      <c r="CK43" s="46"/>
      <c r="CL43" s="46"/>
      <c r="CM43" s="47"/>
      <c r="CN43" s="48"/>
      <c r="CO43" s="11"/>
      <c r="CP43" s="46"/>
      <c r="CQ43" s="46"/>
      <c r="CR43" s="47"/>
      <c r="CS43" s="48"/>
      <c r="CT43" s="11"/>
      <c r="CU43" s="46"/>
      <c r="CV43" s="46"/>
      <c r="CW43" s="47"/>
      <c r="CX43" s="48"/>
      <c r="CY43" s="11"/>
      <c r="CZ43" s="46"/>
      <c r="DA43" s="46"/>
      <c r="DB43" s="47"/>
      <c r="DC43" s="48"/>
      <c r="DD43" s="11"/>
      <c r="DE43" s="46"/>
      <c r="DF43" s="46"/>
      <c r="DG43" s="47"/>
      <c r="DH43" s="48"/>
      <c r="DI43" s="11"/>
      <c r="DJ43" s="46"/>
      <c r="DK43" s="46"/>
      <c r="DL43" s="47"/>
      <c r="DM43" s="48"/>
      <c r="DN43" s="11"/>
      <c r="DO43" s="46"/>
      <c r="DP43" s="46"/>
      <c r="DQ43" s="47"/>
      <c r="DR43" s="48"/>
      <c r="DS43" s="11"/>
      <c r="DT43" s="46"/>
      <c r="DU43" s="46"/>
      <c r="DV43" s="47"/>
      <c r="DW43" s="48"/>
      <c r="DX43" s="11"/>
      <c r="DY43" s="46"/>
      <c r="DZ43" s="46"/>
      <c r="EA43" s="47"/>
      <c r="EB43" s="48"/>
      <c r="EC43" s="11"/>
      <c r="ED43" s="46"/>
      <c r="EE43" s="46"/>
      <c r="EF43" s="47"/>
      <c r="EG43" s="48"/>
      <c r="EH43" s="11"/>
      <c r="EI43" s="46"/>
      <c r="EJ43" s="46"/>
      <c r="EK43" s="47"/>
      <c r="EL43" s="48"/>
      <c r="EM43" s="11"/>
      <c r="EN43" s="46"/>
      <c r="EO43" s="46"/>
      <c r="EP43" s="47"/>
      <c r="EQ43" s="48"/>
      <c r="ER43" s="11"/>
      <c r="ES43" s="46"/>
      <c r="ET43" s="46"/>
      <c r="EU43" s="47"/>
      <c r="EV43" s="48"/>
      <c r="EW43" s="46"/>
      <c r="EX43" s="46"/>
      <c r="EY43" s="46"/>
      <c r="EZ43" s="46"/>
      <c r="FA43" s="46"/>
      <c r="FB43" s="46"/>
      <c r="FC43" s="46"/>
      <c r="FD43" s="46"/>
      <c r="FE43" s="46"/>
      <c r="FF43" s="46"/>
      <c r="FG43" s="46"/>
      <c r="FH43" s="46"/>
      <c r="FI43" s="46"/>
      <c r="FJ43" s="46"/>
      <c r="FK43" s="46"/>
      <c r="FL43" s="46"/>
      <c r="FM43" s="46"/>
      <c r="FN43" s="46"/>
      <c r="FO43" s="46"/>
      <c r="FP43" s="46"/>
      <c r="FQ43" s="46"/>
      <c r="FR43" s="46"/>
      <c r="FS43" s="46"/>
      <c r="FT43" s="46"/>
      <c r="FU43" s="46"/>
      <c r="FV43" s="46"/>
      <c r="FW43" s="46"/>
      <c r="FX43" s="46"/>
      <c r="FY43" s="46"/>
      <c r="FZ43" s="46"/>
      <c r="GA43" s="46"/>
      <c r="GB43" s="46"/>
      <c r="GC43" s="46"/>
      <c r="GD43" s="46"/>
      <c r="GE43" s="46"/>
      <c r="GF43" s="46"/>
      <c r="GG43" s="46"/>
      <c r="GH43" s="46"/>
      <c r="GI43" s="46"/>
      <c r="GJ43" s="46"/>
      <c r="GK43" s="46"/>
      <c r="GL43" s="46"/>
      <c r="GM43" s="46"/>
      <c r="GN43" s="46"/>
      <c r="GO43" s="46"/>
      <c r="GP43" s="46"/>
      <c r="GQ43" s="46"/>
      <c r="GR43" s="46"/>
      <c r="GS43" s="46"/>
      <c r="GT43" s="46"/>
      <c r="GU43" s="46"/>
      <c r="GV43" s="46"/>
      <c r="GW43" s="46"/>
      <c r="GX43" s="46"/>
      <c r="GY43" s="46"/>
      <c r="GZ43" s="46"/>
      <c r="HA43" s="46"/>
      <c r="HB43" s="46"/>
      <c r="HC43" s="46"/>
      <c r="HD43" s="46"/>
      <c r="HE43" s="46"/>
      <c r="HF43" s="46"/>
      <c r="HG43" s="46"/>
      <c r="HH43" s="46"/>
      <c r="HI43" s="46"/>
      <c r="HJ43" s="46"/>
      <c r="HK43" s="46"/>
      <c r="HL43" s="46"/>
      <c r="HM43" s="46"/>
      <c r="HN43" s="46"/>
      <c r="HO43" s="46"/>
      <c r="HP43" s="46"/>
      <c r="HQ43" s="46"/>
      <c r="HR43" s="46"/>
      <c r="HS43" s="46"/>
      <c r="HT43" s="46"/>
      <c r="HU43" s="46"/>
      <c r="HV43" s="46"/>
      <c r="HW43" s="46"/>
      <c r="HX43" s="46"/>
      <c r="HY43" s="46"/>
      <c r="HZ43" s="46"/>
      <c r="IA43" s="46"/>
      <c r="IB43" s="46"/>
      <c r="IC43" s="46"/>
      <c r="ID43" s="46"/>
      <c r="IE43" s="46"/>
      <c r="IF43" s="46"/>
      <c r="IG43" s="46"/>
      <c r="IH43" s="46"/>
      <c r="II43" s="46"/>
      <c r="IJ43" s="46"/>
      <c r="IK43" s="46"/>
      <c r="IL43" s="46"/>
      <c r="IM43" s="46"/>
      <c r="IN43" s="46"/>
      <c r="IO43" s="46"/>
      <c r="IP43" s="46"/>
      <c r="IQ43" s="46"/>
      <c r="IR43" s="46"/>
      <c r="IS43" s="46"/>
      <c r="IT43" s="46"/>
      <c r="IU43" s="46"/>
      <c r="IV43" s="46"/>
    </row>
    <row r="44" spans="1:256" s="5" customFormat="1" ht="20.25" customHeight="1">
      <c r="A44" s="86"/>
      <c r="B44" s="80" t="s">
        <v>12</v>
      </c>
      <c r="C44" s="90" t="s">
        <v>13</v>
      </c>
      <c r="D44" s="86"/>
      <c r="E44" s="86"/>
      <c r="F44" s="86"/>
      <c r="G44" s="84"/>
      <c r="H44" s="11"/>
      <c r="I44" s="46"/>
      <c r="J44" s="46"/>
      <c r="K44" s="47"/>
      <c r="L44" s="48"/>
      <c r="M44" s="11"/>
      <c r="N44" s="46"/>
      <c r="O44" s="46"/>
      <c r="P44" s="47"/>
      <c r="Q44" s="48"/>
      <c r="R44" s="11"/>
      <c r="S44" s="46"/>
      <c r="T44" s="46"/>
      <c r="U44" s="47"/>
      <c r="V44" s="48"/>
      <c r="W44" s="9"/>
      <c r="X44" s="9"/>
      <c r="Y44"/>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c r="IS44" s="9"/>
      <c r="IT44" s="9"/>
      <c r="IU44" s="9"/>
      <c r="IV44" s="9"/>
    </row>
    <row r="45" spans="1:256" s="5" customFormat="1" ht="20.25" customHeight="1">
      <c r="A45" s="86"/>
      <c r="B45" s="61" t="s">
        <v>145</v>
      </c>
      <c r="C45" s="90"/>
      <c r="D45" s="86"/>
      <c r="E45" s="86"/>
      <c r="F45" s="86"/>
      <c r="G45" s="84"/>
      <c r="H45" s="9"/>
      <c r="I45" s="9"/>
      <c r="J45" s="9"/>
      <c r="K45" s="9"/>
      <c r="L45" s="9"/>
      <c r="M45" s="9"/>
      <c r="N45" s="9"/>
      <c r="O45" s="9"/>
      <c r="P45" s="9"/>
      <c r="Q45" s="9"/>
      <c r="R45" s="9"/>
      <c r="S45" s="9"/>
      <c r="T45" s="9"/>
      <c r="U45" s="9"/>
      <c r="V45" s="9"/>
      <c r="W45" s="9"/>
      <c r="X45" s="9"/>
      <c r="Y45"/>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c r="IU45" s="9"/>
      <c r="IV45" s="9"/>
    </row>
    <row r="46" spans="1:256" s="5" customFormat="1" ht="20.25" customHeight="1">
      <c r="A46" s="86"/>
      <c r="B46" s="91"/>
      <c r="C46" s="90"/>
      <c r="D46" s="86"/>
      <c r="E46" s="86"/>
      <c r="F46" s="86"/>
      <c r="G46" s="84"/>
      <c r="H46" s="9"/>
      <c r="I46" s="9"/>
      <c r="J46" s="9"/>
      <c r="K46" s="9"/>
      <c r="L46" s="9"/>
      <c r="M46" s="9"/>
      <c r="N46" s="9"/>
      <c r="O46" s="9"/>
      <c r="P46" s="9"/>
      <c r="Q46" s="9"/>
      <c r="R46" s="9"/>
      <c r="S46" s="9"/>
      <c r="T46" s="9"/>
      <c r="U46" s="9"/>
      <c r="V46" s="9"/>
      <c r="W46" s="9"/>
      <c r="X46" s="9"/>
      <c r="Y46" s="53"/>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9"/>
    </row>
    <row r="47" spans="1:256" s="5" customFormat="1" ht="20.25" customHeight="1">
      <c r="A47" s="65" t="s">
        <v>0</v>
      </c>
      <c r="B47" s="66" t="s">
        <v>1</v>
      </c>
      <c r="C47" s="67" t="s">
        <v>2</v>
      </c>
      <c r="D47" s="67" t="s">
        <v>3</v>
      </c>
      <c r="E47" s="68" t="s">
        <v>14</v>
      </c>
      <c r="F47" s="83" t="s">
        <v>15</v>
      </c>
      <c r="G47" s="70" t="s">
        <v>16</v>
      </c>
      <c r="H47" s="9"/>
      <c r="I47" s="9"/>
      <c r="J47" s="9"/>
      <c r="K47" s="9"/>
      <c r="L47" s="9"/>
      <c r="M47" s="9"/>
      <c r="N47" s="9"/>
      <c r="O47" s="9"/>
      <c r="P47" s="9"/>
      <c r="Q47" s="9"/>
      <c r="R47" s="9"/>
      <c r="S47" s="9"/>
      <c r="T47" s="9"/>
      <c r="U47" s="9"/>
      <c r="V47" s="9"/>
      <c r="W47"/>
      <c r="X47"/>
      <c r="Y47" s="9"/>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s="5" customFormat="1" ht="20.25" customHeight="1">
      <c r="A48" s="133">
        <v>20309</v>
      </c>
      <c r="B48" s="132">
        <v>43700</v>
      </c>
      <c r="C48" s="131" t="s">
        <v>118</v>
      </c>
      <c r="D48" s="131" t="s">
        <v>130</v>
      </c>
      <c r="E48" s="92">
        <v>12000</v>
      </c>
      <c r="F48" s="93">
        <v>0.1</v>
      </c>
      <c r="G48" s="94">
        <f>+E48*F48</f>
        <v>1200</v>
      </c>
      <c r="H48"/>
      <c r="I48"/>
      <c r="J48"/>
      <c r="K48"/>
      <c r="L48"/>
      <c r="M48"/>
      <c r="N48"/>
      <c r="O48"/>
      <c r="P48"/>
      <c r="Q48"/>
      <c r="R48"/>
      <c r="S48"/>
      <c r="T48"/>
      <c r="U48"/>
      <c r="V48"/>
      <c r="W48"/>
      <c r="X48"/>
      <c r="Y48" s="9"/>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s="5" customFormat="1" ht="20.25" customHeight="1">
      <c r="A49" s="136"/>
      <c r="B49" s="135"/>
      <c r="C49" s="125"/>
      <c r="D49" s="125"/>
      <c r="E49" s="92"/>
      <c r="F49" s="93">
        <v>0.1</v>
      </c>
      <c r="G49" s="154">
        <f>+E49*F49</f>
        <v>0</v>
      </c>
      <c r="H49"/>
      <c r="I49"/>
      <c r="J49"/>
      <c r="K49"/>
      <c r="L49"/>
      <c r="M49"/>
      <c r="N49"/>
      <c r="O49"/>
      <c r="P49"/>
      <c r="Q49"/>
      <c r="R49"/>
      <c r="S49"/>
      <c r="T49"/>
      <c r="U49"/>
      <c r="V49"/>
      <c r="Y49" s="9"/>
    </row>
    <row r="50" spans="1:256" s="5" customFormat="1" ht="20.25" customHeight="1">
      <c r="A50" s="136"/>
      <c r="B50" s="135"/>
      <c r="C50" s="125"/>
      <c r="D50" s="125"/>
      <c r="E50" s="92"/>
      <c r="F50" s="93">
        <v>0.1</v>
      </c>
      <c r="G50" s="154">
        <f>+E50*F50</f>
        <v>0</v>
      </c>
      <c r="H50"/>
      <c r="I50"/>
      <c r="J50"/>
      <c r="K50"/>
      <c r="L50"/>
      <c r="M50"/>
      <c r="N50"/>
      <c r="O50"/>
      <c r="P50"/>
      <c r="Q50"/>
      <c r="R50"/>
      <c r="S50"/>
      <c r="T50"/>
      <c r="U50"/>
      <c r="V50"/>
      <c r="Y50" s="9"/>
    </row>
    <row r="51" spans="1:256" s="5" customFormat="1" ht="20.25" customHeight="1">
      <c r="A51" s="71"/>
      <c r="B51" s="95"/>
      <c r="C51" s="72"/>
      <c r="D51" s="80" t="s">
        <v>149</v>
      </c>
      <c r="E51" s="96">
        <f>SUM(E48:E50)</f>
        <v>12000</v>
      </c>
      <c r="F51" s="93">
        <v>0.1</v>
      </c>
      <c r="G51" s="97">
        <f>SUM(G48:G50)</f>
        <v>1200</v>
      </c>
      <c r="Y51" s="9"/>
    </row>
    <row r="52" spans="1:256" s="12" customFormat="1" ht="20.25" customHeight="1">
      <c r="A52" s="86"/>
      <c r="B52" s="87"/>
      <c r="C52" s="86"/>
      <c r="D52" s="86"/>
      <c r="E52" s="85"/>
      <c r="F52" s="88"/>
      <c r="G52" s="75"/>
      <c r="H52" s="5"/>
      <c r="I52" s="5"/>
      <c r="J52" s="5"/>
      <c r="K52" s="5"/>
      <c r="L52" s="5"/>
      <c r="M52" s="5"/>
      <c r="N52" s="5"/>
      <c r="O52" s="5"/>
      <c r="P52" s="5"/>
      <c r="Q52" s="5"/>
      <c r="R52" s="5"/>
      <c r="S52" s="5"/>
      <c r="T52" s="5"/>
      <c r="U52" s="5"/>
      <c r="V52" s="5"/>
      <c r="W52" s="5"/>
      <c r="X52" s="5"/>
      <c r="Y52" s="8"/>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ht="24.95" customHeight="1">
      <c r="A53" s="65" t="s">
        <v>0</v>
      </c>
      <c r="B53" s="66" t="s">
        <v>1</v>
      </c>
      <c r="C53" s="67" t="s">
        <v>2</v>
      </c>
      <c r="D53" s="67" t="s">
        <v>3</v>
      </c>
      <c r="E53" s="68" t="s">
        <v>14</v>
      </c>
      <c r="F53" s="98" t="s">
        <v>18</v>
      </c>
      <c r="G53" s="70" t="s">
        <v>16</v>
      </c>
      <c r="H53" s="5"/>
      <c r="I53" s="5"/>
      <c r="J53" s="5"/>
      <c r="K53" s="5"/>
      <c r="L53" s="5"/>
      <c r="M53" s="5"/>
      <c r="N53" s="5"/>
      <c r="O53" s="5"/>
      <c r="P53" s="5"/>
      <c r="Q53" s="5"/>
      <c r="R53" s="5"/>
      <c r="S53" s="5"/>
      <c r="T53" s="5"/>
      <c r="U53" s="5"/>
      <c r="V53" s="5"/>
      <c r="W53" s="5"/>
      <c r="X53" s="5"/>
      <c r="Y53" s="9"/>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ht="24.95" customHeight="1">
      <c r="A54" s="99"/>
      <c r="B54" s="100"/>
      <c r="C54" s="101"/>
      <c r="D54" s="101"/>
      <c r="E54" s="102"/>
      <c r="F54" s="88">
        <v>0.3</v>
      </c>
      <c r="G54" s="75">
        <f>+E54*F54</f>
        <v>0</v>
      </c>
      <c r="H54" s="5"/>
      <c r="I54" s="5"/>
      <c r="J54" s="5"/>
      <c r="K54" s="5"/>
      <c r="L54" s="5"/>
      <c r="M54" s="5"/>
      <c r="N54" s="5"/>
      <c r="O54" s="5"/>
      <c r="P54" s="5"/>
      <c r="Q54" s="5"/>
      <c r="R54" s="5"/>
      <c r="S54" s="5"/>
      <c r="T54" s="5"/>
      <c r="U54" s="5"/>
      <c r="V54" s="5"/>
      <c r="W54" s="5"/>
      <c r="X54" s="5"/>
      <c r="Y54" s="9"/>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row>
    <row r="55" spans="1:256" s="53" customFormat="1" ht="24.95" customHeight="1">
      <c r="A55" s="103"/>
      <c r="B55" s="87"/>
      <c r="C55" s="90"/>
      <c r="D55" s="80" t="s">
        <v>19</v>
      </c>
      <c r="E55" s="104">
        <f>SUM(E54:E54)</f>
        <v>0</v>
      </c>
      <c r="F55" s="88">
        <v>0.3</v>
      </c>
      <c r="G55" s="82">
        <f>SUM(G54:G54)</f>
        <v>0</v>
      </c>
      <c r="H55" s="5"/>
      <c r="I55" s="5"/>
      <c r="J55" s="5"/>
      <c r="K55" s="5"/>
      <c r="L55" s="5"/>
      <c r="M55" s="5"/>
      <c r="N55" s="5"/>
      <c r="O55" s="5"/>
      <c r="P55" s="5"/>
      <c r="Q55" s="5"/>
      <c r="R55" s="5"/>
      <c r="S55" s="5"/>
      <c r="T55" s="5"/>
      <c r="U55" s="5"/>
      <c r="V55" s="5"/>
      <c r="W55" s="12"/>
      <c r="X55" s="12"/>
      <c r="Y55" s="9"/>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9" customFormat="1" ht="20.25" customHeight="1">
      <c r="A56" s="105"/>
      <c r="B56" s="87"/>
      <c r="C56" s="86"/>
      <c r="D56" s="86"/>
      <c r="E56" s="106"/>
      <c r="F56" s="88"/>
      <c r="G56" s="75"/>
      <c r="H56" s="5"/>
      <c r="I56" s="5"/>
      <c r="J56" s="5"/>
      <c r="K56" s="5"/>
      <c r="L56" s="5"/>
      <c r="M56" s="5"/>
      <c r="N56" s="5"/>
      <c r="O56" s="5"/>
      <c r="P56" s="5"/>
      <c r="Q56" s="5"/>
      <c r="R56" s="5"/>
      <c r="S56" s="5"/>
      <c r="T56" s="5"/>
      <c r="U56" s="5"/>
      <c r="V56" s="5"/>
      <c r="W56"/>
      <c r="X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s="9" customFormat="1" ht="20.25" customHeight="1">
      <c r="A57" s="65" t="s">
        <v>0</v>
      </c>
      <c r="B57" s="66" t="s">
        <v>1</v>
      </c>
      <c r="C57" s="67" t="s">
        <v>2</v>
      </c>
      <c r="D57" s="67" t="s">
        <v>3</v>
      </c>
      <c r="E57" s="68" t="s">
        <v>14</v>
      </c>
      <c r="F57" s="83" t="s">
        <v>15</v>
      </c>
      <c r="G57" s="70" t="s">
        <v>16</v>
      </c>
      <c r="H57" s="12"/>
      <c r="I57" s="12"/>
      <c r="J57" s="12"/>
      <c r="K57" s="12"/>
      <c r="L57" s="12"/>
      <c r="M57" s="12"/>
      <c r="N57" s="12"/>
      <c r="O57" s="12"/>
      <c r="P57" s="12"/>
      <c r="Q57" s="12"/>
      <c r="R57" s="12"/>
      <c r="S57" s="12"/>
      <c r="T57" s="12"/>
      <c r="U57" s="12"/>
      <c r="V57" s="12"/>
      <c r="W57"/>
      <c r="X57"/>
      <c r="Y57" s="12"/>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3"/>
      <c r="IP57" s="53"/>
      <c r="IQ57" s="53"/>
      <c r="IR57" s="53"/>
      <c r="IS57" s="53"/>
      <c r="IT57" s="53"/>
      <c r="IU57" s="53"/>
      <c r="IV57" s="53"/>
    </row>
    <row r="58" spans="1:256" s="9" customFormat="1" ht="20.25" customHeight="1">
      <c r="A58" s="133">
        <v>20296</v>
      </c>
      <c r="B58" s="132">
        <v>43683</v>
      </c>
      <c r="C58" s="131" t="s">
        <v>37</v>
      </c>
      <c r="D58" s="131" t="s">
        <v>108</v>
      </c>
      <c r="E58" s="84">
        <v>3000</v>
      </c>
      <c r="F58" s="88">
        <v>0.18</v>
      </c>
      <c r="G58" s="75">
        <f>+E58*F58</f>
        <v>540</v>
      </c>
      <c r="H58"/>
      <c r="I58"/>
      <c r="J58"/>
      <c r="K58"/>
      <c r="L58"/>
      <c r="M58"/>
      <c r="N58"/>
      <c r="O58"/>
      <c r="P58"/>
      <c r="Q58"/>
      <c r="R58"/>
      <c r="S58"/>
      <c r="T58"/>
      <c r="U58"/>
      <c r="V58"/>
      <c r="W58"/>
      <c r="X58"/>
      <c r="Y58" s="12"/>
    </row>
    <row r="59" spans="1:256" s="9" customFormat="1" ht="20.25" customHeight="1">
      <c r="A59" s="133">
        <v>20309</v>
      </c>
      <c r="B59" s="132">
        <v>43700</v>
      </c>
      <c r="C59" s="131" t="s">
        <v>118</v>
      </c>
      <c r="D59" s="131" t="s">
        <v>130</v>
      </c>
      <c r="E59" s="92">
        <v>12000</v>
      </c>
      <c r="F59" s="88">
        <v>0.18</v>
      </c>
      <c r="G59" s="75">
        <f>+E59*F59</f>
        <v>2160</v>
      </c>
      <c r="H59"/>
      <c r="I59"/>
      <c r="J59"/>
      <c r="K59"/>
      <c r="L59"/>
      <c r="M59"/>
      <c r="N59"/>
      <c r="O59"/>
      <c r="P59"/>
      <c r="Q59"/>
      <c r="R59"/>
      <c r="S59"/>
      <c r="T59"/>
      <c r="U59"/>
      <c r="V59"/>
      <c r="W59"/>
      <c r="X59"/>
      <c r="Y59" s="12"/>
    </row>
    <row r="60" spans="1:256" s="9" customFormat="1" ht="20.25" customHeight="1">
      <c r="A60" s="136"/>
      <c r="B60" s="135"/>
      <c r="C60" s="125"/>
      <c r="D60" s="125"/>
      <c r="E60" s="128"/>
      <c r="F60" s="88">
        <v>0.18</v>
      </c>
      <c r="G60" s="75">
        <f>+E60*F60</f>
        <v>0</v>
      </c>
      <c r="H60"/>
      <c r="I60"/>
      <c r="J60"/>
      <c r="K60"/>
      <c r="L60"/>
      <c r="M60"/>
      <c r="N60"/>
      <c r="O60"/>
      <c r="P60"/>
      <c r="Q60"/>
      <c r="R60"/>
      <c r="S60"/>
      <c r="T60"/>
      <c r="U60"/>
      <c r="V60"/>
      <c r="W60"/>
      <c r="X60"/>
      <c r="Y60"/>
    </row>
    <row r="61" spans="1:256" s="9" customFormat="1" ht="20.25" customHeight="1">
      <c r="A61" s="108"/>
      <c r="B61" s="116"/>
      <c r="C61" s="115"/>
      <c r="D61" s="111" t="s">
        <v>150</v>
      </c>
      <c r="E61" s="117">
        <f>SUM(E58:E60)</f>
        <v>15000</v>
      </c>
      <c r="F61" s="118"/>
      <c r="G61" s="114">
        <f>SUM(G58:G60)</f>
        <v>2700</v>
      </c>
      <c r="W61"/>
      <c r="X61"/>
      <c r="Y61"/>
    </row>
    <row r="62" spans="1:256" s="9" customFormat="1" ht="20.25" customHeight="1">
      <c r="A62" s="86"/>
      <c r="B62" s="87"/>
      <c r="C62" s="86"/>
      <c r="D62" s="80" t="s">
        <v>151</v>
      </c>
      <c r="E62" s="81">
        <f>+E61+E55+E51+E38+E32+E18</f>
        <v>698375</v>
      </c>
      <c r="F62" s="86"/>
      <c r="G62" s="82">
        <f>+G61+G51+G38+G32+G18</f>
        <v>34252.698000000004</v>
      </c>
      <c r="H62" s="124"/>
      <c r="W62"/>
      <c r="X62"/>
      <c r="Y62"/>
    </row>
    <row r="63" spans="1:256" s="8" customFormat="1" ht="20.25" customHeight="1">
      <c r="A63" s="119"/>
      <c r="B63" s="120"/>
      <c r="C63" s="119"/>
      <c r="D63" s="121"/>
      <c r="E63" s="122"/>
      <c r="F63" s="119"/>
      <c r="G63" s="123"/>
      <c r="H63" s="9"/>
      <c r="I63" s="9"/>
      <c r="J63" s="9"/>
      <c r="K63" s="9"/>
      <c r="L63" s="9"/>
      <c r="M63" s="9"/>
      <c r="N63" s="9"/>
      <c r="O63" s="9"/>
      <c r="P63" s="9"/>
      <c r="Q63" s="9"/>
      <c r="R63" s="9"/>
      <c r="S63" s="9"/>
      <c r="T63" s="9"/>
      <c r="U63" s="9"/>
      <c r="V63" s="9"/>
      <c r="W63" s="9"/>
      <c r="X63" s="9"/>
      <c r="Y63"/>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c r="IS63" s="9"/>
      <c r="IT63" s="9"/>
      <c r="IU63" s="9"/>
      <c r="IV63" s="9"/>
    </row>
    <row r="64" spans="1:256" s="9" customFormat="1" ht="20.25" customHeight="1">
      <c r="A64" s="13"/>
      <c r="B64" s="14"/>
      <c r="C64" s="6"/>
      <c r="D64" s="6"/>
      <c r="E64" s="15"/>
      <c r="F64" s="6"/>
      <c r="G64" s="16"/>
      <c r="Y64"/>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c r="HH64" s="8"/>
      <c r="HI64" s="8"/>
      <c r="HJ64" s="8"/>
      <c r="HK64" s="8"/>
      <c r="HL64" s="8"/>
      <c r="HM64" s="8"/>
      <c r="HN64" s="8"/>
      <c r="HO64" s="8"/>
      <c r="HP64" s="8"/>
      <c r="HQ64" s="8"/>
      <c r="HR64" s="8"/>
      <c r="HS64" s="8"/>
      <c r="HT64" s="8"/>
      <c r="HU64" s="8"/>
      <c r="HV64" s="8"/>
      <c r="HW64" s="8"/>
      <c r="HX64" s="8"/>
      <c r="HY64" s="8"/>
      <c r="HZ64" s="8"/>
      <c r="IA64" s="8"/>
      <c r="IB64" s="8"/>
      <c r="IC64" s="8"/>
      <c r="ID64" s="8"/>
      <c r="IE64" s="8"/>
      <c r="IF64" s="8"/>
      <c r="IG64" s="8"/>
      <c r="IH64" s="8"/>
      <c r="II64" s="8"/>
      <c r="IJ64" s="8"/>
      <c r="IK64" s="8"/>
      <c r="IL64" s="8"/>
      <c r="IM64" s="8"/>
      <c r="IN64" s="8"/>
      <c r="IO64" s="8"/>
      <c r="IP64" s="8"/>
      <c r="IQ64" s="8"/>
      <c r="IR64" s="8"/>
      <c r="IS64" s="8"/>
      <c r="IT64" s="8"/>
      <c r="IU64" s="8"/>
      <c r="IV64" s="8"/>
    </row>
    <row r="65" spans="1:256" s="9" customFormat="1" ht="20.25" customHeight="1">
      <c r="A65" s="13"/>
      <c r="B65" s="14"/>
      <c r="C65" s="13" t="s">
        <v>20</v>
      </c>
      <c r="D65" s="6"/>
      <c r="E65" s="15"/>
      <c r="F65" s="6"/>
      <c r="G65" s="17"/>
      <c r="H65" s="8"/>
      <c r="I65" s="8"/>
      <c r="J65" s="8"/>
      <c r="K65" s="8"/>
      <c r="L65" s="8"/>
      <c r="M65" s="8"/>
      <c r="N65" s="8"/>
      <c r="O65" s="8"/>
      <c r="P65" s="8"/>
      <c r="Q65" s="8"/>
      <c r="R65" s="8"/>
      <c r="S65" s="8"/>
      <c r="T65" s="8"/>
      <c r="U65" s="8"/>
      <c r="V65" s="8"/>
      <c r="Y65"/>
    </row>
    <row r="66" spans="1:256" s="9" customFormat="1" ht="20.25" customHeight="1">
      <c r="A66"/>
      <c r="B66"/>
      <c r="C66"/>
      <c r="D66"/>
      <c r="E66"/>
      <c r="F66" s="4"/>
      <c r="G66" s="4"/>
      <c r="Y66"/>
    </row>
    <row r="67" spans="1:256" s="9" customFormat="1" ht="20.25" customHeight="1">
      <c r="A67"/>
      <c r="B67"/>
      <c r="C67"/>
      <c r="D67"/>
      <c r="E67" s="45"/>
      <c r="F67" s="4"/>
      <c r="G67" s="49"/>
      <c r="Y67"/>
    </row>
    <row r="68" spans="1:256" s="12" customFormat="1" ht="20.25" customHeight="1">
      <c r="A68"/>
      <c r="B68"/>
      <c r="C68"/>
      <c r="D68"/>
      <c r="E68" s="62"/>
      <c r="F68" s="63"/>
      <c r="G68" s="63"/>
      <c r="H68" s="9"/>
      <c r="I68" s="9"/>
      <c r="J68" s="9"/>
      <c r="K68" s="9"/>
      <c r="L68" s="9"/>
      <c r="M68" s="9"/>
      <c r="N68" s="9"/>
      <c r="O68" s="9"/>
      <c r="P68" s="9"/>
      <c r="Q68" s="9"/>
      <c r="R68" s="9"/>
      <c r="S68" s="9"/>
      <c r="T68" s="9"/>
      <c r="U68" s="9"/>
      <c r="V68" s="9"/>
      <c r="W68" s="8"/>
      <c r="X68" s="8"/>
      <c r="Y68"/>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c r="IS68" s="9"/>
      <c r="IT68" s="9"/>
      <c r="IU68" s="9"/>
      <c r="IV68" s="9"/>
    </row>
    <row r="69" spans="1:256" s="12" customFormat="1" ht="20.25" customHeight="1">
      <c r="A69"/>
      <c r="B69"/>
      <c r="C69"/>
      <c r="D69"/>
      <c r="E69" s="45"/>
      <c r="F69" s="4"/>
      <c r="G69" s="49"/>
      <c r="H69" s="9"/>
      <c r="I69" s="9"/>
      <c r="J69" s="9"/>
      <c r="K69" s="9"/>
      <c r="L69" s="9"/>
      <c r="M69" s="9"/>
      <c r="N69" s="9"/>
      <c r="O69" s="9"/>
      <c r="P69" s="9"/>
      <c r="Q69" s="9"/>
      <c r="R69" s="9"/>
      <c r="S69" s="9"/>
      <c r="T69" s="9"/>
      <c r="U69" s="9"/>
      <c r="V69" s="9"/>
      <c r="W69" s="9"/>
      <c r="X69" s="9"/>
      <c r="Y69"/>
    </row>
    <row r="70" spans="1:256" s="12" customFormat="1" ht="20.25" customHeight="1">
      <c r="A70"/>
      <c r="B70"/>
      <c r="C70"/>
      <c r="D70"/>
      <c r="E70"/>
      <c r="F70" s="4"/>
      <c r="G70" s="4"/>
      <c r="W70" s="9"/>
      <c r="X70" s="9"/>
      <c r="Y70"/>
    </row>
    <row r="71" spans="1:256" ht="25.5">
      <c r="H71" s="12"/>
      <c r="I71" s="12"/>
      <c r="J71" s="12"/>
      <c r="K71" s="12"/>
      <c r="L71" s="12"/>
      <c r="M71" s="12"/>
      <c r="N71" s="12"/>
      <c r="O71" s="12"/>
      <c r="P71" s="12"/>
      <c r="Q71" s="12"/>
      <c r="R71" s="12"/>
      <c r="S71" s="12"/>
      <c r="T71" s="12"/>
      <c r="U71" s="12"/>
      <c r="V71" s="12"/>
      <c r="W71" s="9"/>
      <c r="X71" s="9"/>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c r="HS71" s="12"/>
      <c r="HT71" s="12"/>
      <c r="HU71" s="12"/>
      <c r="HV71" s="12"/>
      <c r="HW71" s="12"/>
      <c r="HX71" s="12"/>
      <c r="HY71" s="12"/>
      <c r="HZ71" s="12"/>
      <c r="IA71" s="12"/>
      <c r="IB71" s="12"/>
      <c r="IC71" s="12"/>
      <c r="ID71" s="12"/>
      <c r="IE71" s="12"/>
      <c r="IF71" s="12"/>
      <c r="IG71" s="12"/>
      <c r="IH71" s="12"/>
      <c r="II71" s="12"/>
      <c r="IJ71" s="12"/>
      <c r="IK71" s="12"/>
      <c r="IL71" s="12"/>
      <c r="IM71" s="12"/>
      <c r="IN71" s="12"/>
      <c r="IO71" s="12"/>
      <c r="IP71" s="12"/>
      <c r="IQ71" s="12"/>
      <c r="IR71" s="12"/>
      <c r="IS71" s="12"/>
      <c r="IT71" s="12"/>
      <c r="IU71" s="12"/>
      <c r="IV71" s="12"/>
    </row>
    <row r="72" spans="1:256" ht="25.5">
      <c r="H72" s="12"/>
      <c r="I72" s="12"/>
      <c r="J72" s="12"/>
      <c r="K72" s="12"/>
      <c r="L72" s="12"/>
      <c r="M72" s="12"/>
      <c r="N72" s="12"/>
      <c r="O72" s="12"/>
      <c r="P72" s="12"/>
      <c r="Q72" s="12"/>
      <c r="R72" s="12"/>
      <c r="S72" s="12"/>
      <c r="T72" s="12"/>
      <c r="U72" s="12"/>
      <c r="V72" s="12"/>
      <c r="W72" s="9"/>
      <c r="X72" s="9"/>
    </row>
    <row r="73" spans="1:256" ht="25.5">
      <c r="W73" s="12"/>
      <c r="X73" s="12"/>
    </row>
    <row r="74" spans="1:256" ht="25.5">
      <c r="W74" s="12"/>
      <c r="X74" s="12"/>
    </row>
    <row r="75" spans="1:256" ht="25.5">
      <c r="W75" s="12"/>
      <c r="X75" s="12"/>
    </row>
  </sheetData>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33"/>
  <sheetViews>
    <sheetView topLeftCell="A10" workbookViewId="0">
      <selection activeCell="D27" sqref="D27"/>
    </sheetView>
  </sheetViews>
  <sheetFormatPr baseColWidth="10" defaultColWidth="12.5703125" defaultRowHeight="12.75"/>
  <cols>
    <col min="1" max="1" width="22.28515625" customWidth="1"/>
    <col min="2" max="2" width="16.7109375" customWidth="1"/>
    <col min="3" max="4" width="13" customWidth="1"/>
    <col min="5" max="5" width="13.28515625" customWidth="1"/>
    <col min="6" max="6" width="13.42578125" customWidth="1"/>
    <col min="7" max="7" width="12.85546875" customWidth="1"/>
    <col min="8" max="8" width="14.28515625" customWidth="1"/>
  </cols>
  <sheetData>
    <row r="4" spans="1:9" ht="20.25">
      <c r="A4" s="18" t="s">
        <v>9</v>
      </c>
      <c r="B4" s="3"/>
      <c r="C4" s="19"/>
      <c r="D4" s="19"/>
      <c r="E4" s="19"/>
      <c r="F4" s="19"/>
      <c r="G4" s="3"/>
    </row>
    <row r="5" spans="1:9" ht="20.25">
      <c r="A5" s="18" t="s">
        <v>10</v>
      </c>
      <c r="B5" s="3"/>
      <c r="C5" s="19"/>
      <c r="D5" s="19"/>
      <c r="E5" s="19"/>
      <c r="F5" s="19"/>
      <c r="G5" s="3"/>
    </row>
    <row r="6" spans="1:9" ht="20.25">
      <c r="A6" s="18" t="s">
        <v>11</v>
      </c>
      <c r="B6" s="3"/>
      <c r="C6" s="19"/>
      <c r="D6" s="19"/>
      <c r="E6" s="19"/>
      <c r="F6" s="19"/>
      <c r="G6" s="3"/>
    </row>
    <row r="7" spans="1:9" ht="20.25">
      <c r="A7" s="3"/>
      <c r="B7" s="20" t="s">
        <v>21</v>
      </c>
      <c r="C7" s="21" t="s">
        <v>22</v>
      </c>
      <c r="D7" s="19"/>
      <c r="E7" s="19"/>
      <c r="F7" s="19"/>
      <c r="G7" s="3"/>
    </row>
    <row r="8" spans="1:9" ht="20.25">
      <c r="A8" s="3"/>
      <c r="B8" s="22"/>
      <c r="C8" s="19"/>
      <c r="D8" s="19"/>
      <c r="E8" s="19"/>
      <c r="F8" s="19"/>
      <c r="G8" s="3"/>
    </row>
    <row r="9" spans="1:9" ht="21" thickBot="1">
      <c r="A9" s="3"/>
      <c r="B9" s="7" t="s">
        <v>152</v>
      </c>
      <c r="C9" s="19"/>
      <c r="D9" s="19"/>
      <c r="E9" s="19"/>
      <c r="F9" s="19"/>
      <c r="G9" s="3"/>
      <c r="I9" s="23"/>
    </row>
    <row r="10" spans="1:9" ht="15.75">
      <c r="A10" s="24" t="s">
        <v>23</v>
      </c>
      <c r="B10" s="25" t="s">
        <v>24</v>
      </c>
      <c r="C10" s="26" t="s">
        <v>25</v>
      </c>
      <c r="D10" s="27" t="s">
        <v>26</v>
      </c>
      <c r="E10" s="27" t="s">
        <v>27</v>
      </c>
      <c r="F10" s="28" t="s">
        <v>28</v>
      </c>
      <c r="G10" s="28" t="s">
        <v>29</v>
      </c>
      <c r="H10" s="29" t="s">
        <v>30</v>
      </c>
      <c r="I10" s="23"/>
    </row>
    <row r="11" spans="1:9" ht="15.75">
      <c r="A11" s="30" t="s">
        <v>31</v>
      </c>
      <c r="B11" s="31" t="s">
        <v>32</v>
      </c>
      <c r="C11" s="32">
        <v>1200</v>
      </c>
      <c r="D11" s="32">
        <v>300</v>
      </c>
      <c r="E11" s="32"/>
      <c r="F11" s="32">
        <v>2244.04</v>
      </c>
      <c r="G11" s="32">
        <v>27808.66</v>
      </c>
      <c r="H11" s="33">
        <v>2700</v>
      </c>
      <c r="I11" s="23"/>
    </row>
    <row r="12" spans="1:9" ht="15">
      <c r="A12" s="30"/>
      <c r="B12" s="34"/>
      <c r="C12" s="32"/>
      <c r="D12" s="32"/>
      <c r="E12" s="32"/>
      <c r="F12" s="32"/>
      <c r="G12" s="32"/>
      <c r="H12" s="35"/>
      <c r="I12" s="23"/>
    </row>
    <row r="13" spans="1:9" ht="15.75">
      <c r="A13" s="30"/>
      <c r="B13" s="31"/>
      <c r="C13" s="32"/>
      <c r="D13" s="32"/>
      <c r="E13" s="32"/>
      <c r="F13" s="32"/>
      <c r="G13" s="32"/>
      <c r="H13" s="35"/>
      <c r="I13" s="23"/>
    </row>
    <row r="14" spans="1:9" ht="15">
      <c r="A14" s="30"/>
      <c r="B14" s="34"/>
      <c r="C14" s="32"/>
      <c r="D14" s="32"/>
      <c r="E14" s="32"/>
      <c r="F14" s="32"/>
      <c r="G14" s="32"/>
      <c r="H14" s="35"/>
      <c r="I14" s="23"/>
    </row>
    <row r="15" spans="1:9" ht="15.75">
      <c r="A15" s="30"/>
      <c r="B15" s="31"/>
      <c r="C15" s="32"/>
      <c r="D15" s="32"/>
      <c r="E15" s="32"/>
      <c r="F15" s="32"/>
      <c r="G15" s="32"/>
      <c r="H15" s="35"/>
      <c r="I15" s="23"/>
    </row>
    <row r="16" spans="1:9" ht="15">
      <c r="A16" s="30"/>
      <c r="B16" s="34"/>
      <c r="C16" s="32"/>
      <c r="D16" s="32"/>
      <c r="E16" s="32"/>
      <c r="F16" s="32"/>
      <c r="G16" s="32"/>
      <c r="H16" s="35"/>
      <c r="I16" s="23"/>
    </row>
    <row r="17" spans="1:9" ht="15.75">
      <c r="A17" s="30"/>
      <c r="B17" s="31"/>
      <c r="C17" s="32"/>
      <c r="D17" s="32"/>
      <c r="E17" s="32"/>
      <c r="F17" s="32"/>
      <c r="G17" s="32"/>
      <c r="H17" s="35"/>
      <c r="I17" s="23"/>
    </row>
    <row r="18" spans="1:9" ht="15">
      <c r="A18" s="30"/>
      <c r="B18" s="34"/>
      <c r="C18" s="34"/>
      <c r="D18" s="34"/>
      <c r="E18" s="34"/>
      <c r="F18" s="34"/>
      <c r="G18" s="34"/>
      <c r="H18" s="35"/>
      <c r="I18" s="23"/>
    </row>
    <row r="19" spans="1:9" ht="15.75">
      <c r="A19" s="30"/>
      <c r="B19" s="31"/>
      <c r="C19" s="32"/>
      <c r="D19" s="32"/>
      <c r="E19" s="32"/>
      <c r="F19" s="32"/>
      <c r="G19" s="32"/>
      <c r="H19" s="35"/>
      <c r="I19" s="23"/>
    </row>
    <row r="20" spans="1:9" ht="15">
      <c r="A20" s="30"/>
      <c r="B20" s="34"/>
      <c r="C20" s="34"/>
      <c r="D20" s="34"/>
      <c r="E20" s="34"/>
      <c r="F20" s="34"/>
      <c r="G20" s="34"/>
      <c r="H20" s="35"/>
      <c r="I20" s="23"/>
    </row>
    <row r="21" spans="1:9" ht="16.5" thickBot="1">
      <c r="A21" s="36" t="s">
        <v>33</v>
      </c>
      <c r="B21" s="37"/>
      <c r="C21" s="38">
        <f t="shared" ref="C21:H21" si="0">SUM(C11:C20)</f>
        <v>1200</v>
      </c>
      <c r="D21" s="38">
        <f t="shared" si="0"/>
        <v>300</v>
      </c>
      <c r="E21" s="38">
        <f t="shared" si="0"/>
        <v>0</v>
      </c>
      <c r="F21" s="38">
        <f t="shared" si="0"/>
        <v>2244.04</v>
      </c>
      <c r="G21" s="38">
        <f t="shared" si="0"/>
        <v>27808.66</v>
      </c>
      <c r="H21" s="39">
        <f t="shared" si="0"/>
        <v>2700</v>
      </c>
      <c r="I21" s="23"/>
    </row>
    <row r="22" spans="1:9" ht="15">
      <c r="A22" s="23"/>
      <c r="B22" s="23"/>
      <c r="C22" s="40"/>
      <c r="D22" s="40"/>
      <c r="E22" s="40"/>
      <c r="F22" s="40"/>
      <c r="G22" s="40"/>
      <c r="H22" s="23"/>
      <c r="I22" s="23"/>
    </row>
    <row r="23" spans="1:9" ht="15.75">
      <c r="A23" s="41" t="s">
        <v>34</v>
      </c>
      <c r="B23" s="42"/>
      <c r="C23" s="43"/>
      <c r="D23" s="43"/>
      <c r="E23" s="43"/>
      <c r="F23" s="43"/>
      <c r="G23" s="23"/>
      <c r="H23" s="23"/>
      <c r="I23" s="23"/>
    </row>
    <row r="24" spans="1:9" ht="15">
      <c r="A24" s="44" t="s">
        <v>153</v>
      </c>
      <c r="B24" s="52">
        <f>+C21+D21+E21+F21+G21+H21</f>
        <v>34252.699999999997</v>
      </c>
      <c r="C24" s="23"/>
      <c r="D24" s="23"/>
      <c r="E24" s="23"/>
      <c r="F24" s="23"/>
      <c r="G24" s="23"/>
      <c r="H24" s="23"/>
    </row>
    <row r="33" spans="5:5">
      <c r="E33" s="107"/>
    </row>
  </sheetData>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REL. AGOSTO-19</vt:lpstr>
      <vt:lpstr>RETENCIONES-AGOSTO-19</vt:lpstr>
      <vt:lpstr>RETENCIONES-DET</vt:lpstr>
      <vt:lpstr>'REL. AGOSTO-19'!Área_de_impresión</vt:lpstr>
      <vt:lpstr>'RETENCIONES-AGOSTO-19'!Área_de_impresión</vt:lpstr>
      <vt:lpstr>'RETENCIONES-DET'!Área_de_impresión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Perez Gutierrez</dc:creator>
  <cp:lastModifiedBy>Flavia Perez Gutierrez</cp:lastModifiedBy>
  <cp:lastPrinted>2019-03-06T13:55:56Z</cp:lastPrinted>
  <dcterms:created xsi:type="dcterms:W3CDTF">2019-09-04T15:31:15Z</dcterms:created>
  <dcterms:modified xsi:type="dcterms:W3CDTF">2019-09-04T15:31:15Z</dcterms:modified>
</cp:coreProperties>
</file>