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20730" windowHeight="8145" tabRatio="463" activeTab="0"/>
  </bookViews>
  <sheets>
    <sheet name="BALANCE GENERAL MARZO, 2023" sheetId="1" r:id="rId1"/>
    <sheet name="RESULTADO MARZO 2023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<sst xmlns="http://schemas.openxmlformats.org/spreadsheetml/2006/main" count="80" uniqueCount="72">
  <si>
    <t xml:space="preserve">BALANCE GENERAL </t>
  </si>
  <si>
    <t>(VALORES EN RD$)</t>
  </si>
  <si>
    <t>ACTIVOS</t>
  </si>
  <si>
    <t>ACTIVOS CORRIENTES</t>
  </si>
  <si>
    <t xml:space="preserve">INVENTARIOS DE MERCANCIAS </t>
  </si>
  <si>
    <t>OTROS ACTIVOS</t>
  </si>
  <si>
    <t>TOTAL ACTIVOS CORRIENTES</t>
  </si>
  <si>
    <t>ACTIVOS NO CORRIENTES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</si>
  <si>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</si>
  <si>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</si>
  <si>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</si>
  <si>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</si>
  <si>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</si>
  <si>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</si>
  <si>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</si>
  <si>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</si>
  <si>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</si>
  <si>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</si>
  <si>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</si>
  <si>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</si>
  <si>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</si>
  <si>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</si>
  <si>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</si>
  <si>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</si>
  <si>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</si>
  <si>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</si>
  <si>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</si>
  <si>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</si>
  <si>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</si>
  <si>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</si>
  <si>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Firma</t>
  </si>
  <si>
    <t xml:space="preserve">          Firma</t>
  </si>
  <si>
    <t>Director Financiero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</si>
  <si>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</si>
  <si>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</si>
  <si>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</si>
  <si>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</si>
  <si>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</si>
  <si>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</si>
  <si>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</si>
  <si>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>Del Viceministro Administrativo Financiero.</t>
  </si>
  <si>
    <t>GOBIERNO CENTRAL DE LA REPÚBLICA  DOMINICANA</t>
  </si>
  <si>
    <t>GOBIERNO CENTRAL DE LA REPUBLICA DOMINICANA</t>
  </si>
  <si>
    <t>INVENTARIOS DE CONSUMO</t>
  </si>
  <si>
    <t>INSTITUTO DOMINICANO DE INVESTIGACIONES AGROPECUARIAS Y FORESTALES (IDIAF)</t>
  </si>
  <si>
    <t>CUENTAS POR PAGAR (NOTA 6)</t>
  </si>
  <si>
    <t xml:space="preserve">DISPONIBILIDADES </t>
  </si>
  <si>
    <t>CUENTAS Y DOCUMENTOS POR COBRAR </t>
  </si>
  <si>
    <t>AUTORIZADO</t>
  </si>
  <si>
    <t xml:space="preserve">              PREPARADO POR</t>
  </si>
  <si>
    <t>BIENES DE USO NETO</t>
  </si>
  <si>
    <t xml:space="preserve"> DEDUCCIONES Y RETENCIONES POR PAGAR</t>
  </si>
  <si>
    <t xml:space="preserve">DEL GOBIERNO CENTRAL </t>
  </si>
  <si>
    <t xml:space="preserve">DE OTRAS INSTITUCIONES  PUBLICAS </t>
  </si>
  <si>
    <t xml:space="preserve">INGRESOS PROPIOS </t>
  </si>
  <si>
    <t xml:space="preserve">OTROS INGRESOS </t>
  </si>
  <si>
    <t xml:space="preserve">SERVICIOS PERSONALES </t>
  </si>
  <si>
    <t xml:space="preserve">SERVICIOS NO PERSONALES </t>
  </si>
  <si>
    <t xml:space="preserve">MATERIALES Y SUMINISTROS </t>
  </si>
  <si>
    <t xml:space="preserve">    INSTITUTO DOMINICANO DE INVESTIGACIONES AGROPECUARIAS Y FORESTALES (IDIAF)</t>
  </si>
  <si>
    <t>REVISADO</t>
  </si>
  <si>
    <t xml:space="preserve">           KIRSYS LAPAIX</t>
  </si>
  <si>
    <t>DIRECTORA ADMINISTRATIVA</t>
  </si>
  <si>
    <t xml:space="preserve">           Y FINANCIERA, IDIAF</t>
  </si>
  <si>
    <t xml:space="preserve">                                            ELADIO ARNAUD  SANTANA, Ph.D.</t>
  </si>
  <si>
    <t xml:space="preserve">                 CONTADOR, IDIAF</t>
  </si>
  <si>
    <t xml:space="preserve">                                                  DIRECTOR EJECUTIVO,  IDIAF</t>
  </si>
  <si>
    <t xml:space="preserve"> JESUS MANUEL RODRIGUEZ A.</t>
  </si>
  <si>
    <t>ESTADO DE RESULTADO</t>
  </si>
  <si>
    <t>OTROS GASTOS INSTITUCIONALES  DE INVERSION PUBLICA</t>
  </si>
  <si>
    <t>DEL 01 AL 31 DE MARZO,  2023</t>
  </si>
  <si>
    <t>AL 31 DE MARZO,  2023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</si>
</sst>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_-* #,##0.00\ _P_t_s_-;\-* #,##0.00\ _P_t_s_-;_-* &quot;-&quot;??\ _P_t_s_-;_-@_-"/>
    <numFmt numFmtId="187" formatCode="#,##0.0"/>
    <numFmt numFmtId="188" formatCode="#,##0.000000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([$€-2]* #,##0.00_);_([$€-2]* \(#,##0.00\);_([$€-2]* &quot;-&quot;??_)"/>
    <numFmt numFmtId="19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Times New Roman"/>
      <family val="1"/>
    </font>
    <font>
      <b/>
      <sz val="10"/>
      <name val="Arial"/>
      <family val="2"/>
    </font>
    <font>
      <b/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96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" fillId="0" borderId="0" xfId="57">
      <alignment/>
      <protection/>
    </xf>
    <xf numFmtId="186" fontId="2" fillId="0" borderId="0" xfId="52" applyFont="1" applyAlignment="1">
      <alignment/>
    </xf>
    <xf numFmtId="186" fontId="2" fillId="0" borderId="0" xfId="52" applyFont="1" applyBorder="1" applyAlignment="1">
      <alignment/>
    </xf>
    <xf numFmtId="0" fontId="6" fillId="32" borderId="0" xfId="57" applyFont="1" applyFill="1" applyAlignment="1">
      <alignment horizontal="center"/>
      <protection/>
    </xf>
    <xf numFmtId="0" fontId="7" fillId="32" borderId="0" xfId="57" applyFont="1" applyFill="1">
      <alignment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left" indent="3"/>
      <protection/>
    </xf>
    <xf numFmtId="0" fontId="5" fillId="0" borderId="0" xfId="57" applyFont="1" applyAlignment="1">
      <alignment horizontal="left" indent="4"/>
      <protection/>
    </xf>
    <xf numFmtId="0" fontId="4" fillId="0" borderId="0" xfId="57" applyFont="1" applyAlignment="1">
      <alignment horizontal="center"/>
      <protection/>
    </xf>
    <xf numFmtId="186" fontId="3" fillId="32" borderId="0" xfId="52" applyFont="1" applyFill="1" applyAlignment="1">
      <alignment horizontal="right"/>
    </xf>
    <xf numFmtId="0" fontId="3" fillId="32" borderId="0" xfId="57" applyFont="1" applyFill="1" applyAlignment="1">
      <alignment horizontal="right"/>
      <protection/>
    </xf>
    <xf numFmtId="186" fontId="3" fillId="32" borderId="10" xfId="52" applyFont="1" applyFill="1" applyBorder="1" applyAlignment="1">
      <alignment horizontal="right"/>
    </xf>
    <xf numFmtId="186" fontId="4" fillId="32" borderId="0" xfId="52" applyFont="1" applyFill="1" applyAlignment="1">
      <alignment horizontal="right"/>
    </xf>
    <xf numFmtId="0" fontId="3" fillId="32" borderId="0" xfId="57" applyFont="1" applyFill="1">
      <alignment/>
      <protection/>
    </xf>
    <xf numFmtId="186" fontId="4" fillId="32" borderId="10" xfId="52" applyFont="1" applyFill="1" applyBorder="1" applyAlignment="1">
      <alignment horizontal="right"/>
    </xf>
    <xf numFmtId="0" fontId="4" fillId="32" borderId="0" xfId="57" applyFont="1" applyFill="1">
      <alignment/>
      <protection/>
    </xf>
    <xf numFmtId="186" fontId="3" fillId="32" borderId="0" xfId="52" applyFont="1" applyFill="1" applyAlignment="1">
      <alignment/>
    </xf>
    <xf numFmtId="186" fontId="3" fillId="32" borderId="0" xfId="52" applyFont="1" applyFill="1" applyBorder="1" applyAlignment="1">
      <alignment horizontal="right"/>
    </xf>
    <xf numFmtId="0" fontId="3" fillId="32" borderId="0" xfId="57" applyFont="1" applyFill="1" applyBorder="1" applyAlignment="1">
      <alignment horizontal="right"/>
      <protection/>
    </xf>
    <xf numFmtId="186" fontId="4" fillId="32" borderId="11" xfId="52" applyFont="1" applyFill="1" applyBorder="1" applyAlignment="1">
      <alignment horizontal="right"/>
    </xf>
    <xf numFmtId="0" fontId="4" fillId="32" borderId="12" xfId="57" applyFont="1" applyFill="1" applyBorder="1" applyAlignment="1">
      <alignment horizontal="right"/>
      <protection/>
    </xf>
    <xf numFmtId="0" fontId="4" fillId="32" borderId="10" xfId="57" applyFont="1" applyFill="1" applyBorder="1" applyAlignment="1">
      <alignment horizontal="center"/>
      <protection/>
    </xf>
    <xf numFmtId="0" fontId="4" fillId="32" borderId="0" xfId="57" applyFont="1" applyFill="1" applyAlignment="1">
      <alignment horizontal="center"/>
      <protection/>
    </xf>
    <xf numFmtId="0" fontId="9" fillId="32" borderId="0" xfId="57" applyFont="1" applyFill="1">
      <alignment/>
      <protection/>
    </xf>
    <xf numFmtId="0" fontId="3" fillId="32" borderId="0" xfId="57" applyFont="1" applyFill="1" applyBorder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10" fillId="0" borderId="11" xfId="57" applyFont="1" applyBorder="1" applyAlignment="1">
      <alignment horizontal="center"/>
      <protection/>
    </xf>
    <xf numFmtId="0" fontId="2" fillId="0" borderId="0" xfId="57" applyFont="1">
      <alignment/>
      <protection/>
    </xf>
    <xf numFmtId="186" fontId="2" fillId="0" borderId="0" xfId="52" applyFont="1" applyAlignment="1">
      <alignment horizontal="right"/>
    </xf>
    <xf numFmtId="0" fontId="10" fillId="0" borderId="0" xfId="57" applyFont="1">
      <alignment/>
      <protection/>
    </xf>
    <xf numFmtId="186" fontId="10" fillId="0" borderId="0" xfId="52" applyFont="1" applyAlignment="1">
      <alignment horizontal="right"/>
    </xf>
    <xf numFmtId="186" fontId="2" fillId="0" borderId="10" xfId="52" applyFont="1" applyBorder="1" applyAlignment="1">
      <alignment horizontal="right"/>
    </xf>
    <xf numFmtId="186" fontId="2" fillId="0" borderId="0" xfId="52" applyFont="1" applyBorder="1" applyAlignment="1">
      <alignment horizontal="right"/>
    </xf>
    <xf numFmtId="186" fontId="2" fillId="0" borderId="0" xfId="52" applyFont="1" applyAlignment="1">
      <alignment/>
    </xf>
    <xf numFmtId="186" fontId="10" fillId="0" borderId="10" xfId="52" applyFont="1" applyBorder="1" applyAlignment="1">
      <alignment horizontal="right"/>
    </xf>
    <xf numFmtId="186" fontId="10" fillId="0" borderId="0" xfId="52" applyFont="1" applyBorder="1" applyAlignment="1">
      <alignment horizontal="right"/>
    </xf>
    <xf numFmtId="186" fontId="10" fillId="0" borderId="13" xfId="52" applyFont="1" applyBorder="1" applyAlignment="1">
      <alignment horizontal="right"/>
    </xf>
    <xf numFmtId="43" fontId="2" fillId="0" borderId="0" xfId="57" applyNumberForma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indent="4"/>
      <protection/>
    </xf>
    <xf numFmtId="0" fontId="11" fillId="32" borderId="12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0" fillId="0" borderId="0" xfId="0" applyAlignment="1">
      <alignment horizontal="center"/>
    </xf>
    <xf numFmtId="186" fontId="2" fillId="0" borderId="0" xfId="52" applyFont="1" applyFill="1" applyBorder="1" applyAlignment="1">
      <alignment horizontal="right"/>
    </xf>
    <xf numFmtId="186" fontId="2" fillId="0" borderId="0" xfId="52" applyFont="1" applyFill="1" applyAlignment="1">
      <alignment horizontal="right"/>
    </xf>
    <xf numFmtId="0" fontId="46" fillId="0" borderId="0" xfId="0" applyFont="1" applyAlignment="1">
      <alignment/>
    </xf>
    <xf numFmtId="0" fontId="4" fillId="0" borderId="0" xfId="57" applyFont="1" applyFill="1">
      <alignment/>
      <protection/>
    </xf>
    <xf numFmtId="186" fontId="4" fillId="0" borderId="13" xfId="52" applyFont="1" applyFill="1" applyBorder="1" applyAlignment="1">
      <alignment horizontal="right"/>
    </xf>
    <xf numFmtId="0" fontId="4" fillId="0" borderId="0" xfId="57" applyFont="1" applyFill="1" applyAlignment="1">
      <alignment horizontal="right"/>
      <protection/>
    </xf>
    <xf numFmtId="0" fontId="3" fillId="0" borderId="0" xfId="57" applyFont="1" applyFill="1">
      <alignment/>
      <protection/>
    </xf>
    <xf numFmtId="186" fontId="3" fillId="0" borderId="0" xfId="52" applyFont="1" applyFill="1" applyBorder="1" applyAlignment="1">
      <alignment horizontal="right"/>
    </xf>
    <xf numFmtId="0" fontId="4" fillId="0" borderId="0" xfId="57" applyFont="1" applyFill="1" applyBorder="1" applyAlignment="1">
      <alignment horizontal="right"/>
      <protection/>
    </xf>
    <xf numFmtId="186" fontId="4" fillId="0" borderId="10" xfId="52" applyFont="1" applyFill="1" applyBorder="1" applyAlignment="1">
      <alignment horizontal="right"/>
    </xf>
    <xf numFmtId="43" fontId="0" fillId="0" borderId="0" xfId="50" applyFont="1" applyAlignment="1">
      <alignment/>
    </xf>
    <xf numFmtId="0" fontId="2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4" fontId="0" fillId="0" borderId="0" xfId="0" applyNumberFormat="1" applyAlignment="1">
      <alignment/>
    </xf>
    <xf numFmtId="0" fontId="5" fillId="0" borderId="0" xfId="57" applyFont="1" applyBorder="1" applyAlignment="1">
      <alignment horizontal="left" indent="4"/>
      <protection/>
    </xf>
    <xf numFmtId="0" fontId="2" fillId="0" borderId="0" xfId="57" applyBorder="1">
      <alignment/>
      <protection/>
    </xf>
    <xf numFmtId="0" fontId="14" fillId="0" borderId="0" xfId="57" applyFont="1">
      <alignment/>
      <protection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4" fontId="7" fillId="32" borderId="0" xfId="57" applyNumberFormat="1" applyFont="1" applyFill="1">
      <alignment/>
      <protection/>
    </xf>
    <xf numFmtId="186" fontId="3" fillId="0" borderId="10" xfId="52" applyFont="1" applyFill="1" applyBorder="1" applyAlignment="1">
      <alignment horizontal="right"/>
    </xf>
    <xf numFmtId="186" fontId="2" fillId="33" borderId="0" xfId="52" applyFont="1" applyFill="1" applyAlignment="1">
      <alignment horizontal="right"/>
    </xf>
    <xf numFmtId="186" fontId="2" fillId="33" borderId="15" xfId="52" applyFont="1" applyFill="1" applyBorder="1" applyAlignment="1">
      <alignment horizontal="right"/>
    </xf>
    <xf numFmtId="186" fontId="2" fillId="0" borderId="0" xfId="52" applyFont="1" applyAlignment="1">
      <alignment horizontal="right"/>
    </xf>
    <xf numFmtId="0" fontId="3" fillId="0" borderId="0" xfId="57" applyFont="1" applyAlignment="1">
      <alignment horizontal="center"/>
      <protection/>
    </xf>
    <xf numFmtId="0" fontId="6" fillId="32" borderId="0" xfId="57" applyFont="1" applyFill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38100</xdr:rowOff>
    </xdr:from>
    <xdr:to>
      <xdr:col>0</xdr:col>
      <xdr:colOff>819150</xdr:colOff>
      <xdr:row>4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857250" y="7543800"/>
          <a:ext cx="18954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sp>
      <xdr:nvSpPr>
        <xdr:cNvPr id="3" name="Straight Connector 3"/>
        <xdr:cNvSpPr>
          <a:spLocks/>
        </xdr:cNvSpPr>
      </xdr:nvSpPr>
      <xdr:spPr>
        <a:xfrm flipV="1">
          <a:off x="3771900" y="75723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2095500" y="85153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200025</xdr:colOff>
      <xdr:row>3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.1.169\compartir\SAWDY\MARZO%202023\Balance%20Enero%20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Y EGRESOS  ENERO 2023"/>
    </sheetNames>
    <sheetDataSet>
      <sheetData sheetId="0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4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2.28125" style="0" customWidth="1"/>
    <col min="2" max="2" width="44.8515625" style="0" customWidth="1"/>
    <col min="3" max="3" width="22.8515625" style="0" bestFit="1" customWidth="1"/>
    <col min="4" max="4" width="4.140625" style="0" customWidth="1"/>
    <col min="5" max="6" width="9.140625" style="0" customWidth="1"/>
    <col min="7" max="7" width="20.00390625" style="0" hidden="1" customWidth="1"/>
  </cols>
  <sheetData>
    <row r="2" spans="2:4" ht="15">
      <c r="B2" s="74" t="s">
        <v>42</v>
      </c>
      <c r="C2" s="74"/>
      <c r="D2" s="74"/>
    </row>
    <row r="3" spans="2:4" ht="15">
      <c r="B3" s="74" t="s">
        <v>44</v>
      </c>
      <c r="C3" s="74"/>
      <c r="D3" s="74"/>
    </row>
    <row r="4" spans="2:4" ht="15">
      <c r="B4" s="74" t="s">
        <v>0</v>
      </c>
      <c r="C4" s="74"/>
      <c r="D4" s="74"/>
    </row>
    <row r="5" spans="2:4" ht="15">
      <c r="B5" s="75" t="s">
        <v>71</v>
      </c>
      <c r="C5" s="75"/>
      <c r="D5" s="75"/>
    </row>
    <row r="6" spans="2:4" ht="15">
      <c r="B6" s="74" t="s">
        <v>1</v>
      </c>
      <c r="C6" s="74"/>
      <c r="D6" s="74"/>
    </row>
    <row r="7" spans="2:4" ht="15">
      <c r="B7" s="4"/>
      <c r="C7" s="4"/>
      <c r="D7" s="4"/>
    </row>
    <row r="8" spans="2:4" ht="15.75" thickBot="1">
      <c r="B8" s="5"/>
      <c r="C8" s="22">
        <v>2023</v>
      </c>
      <c r="D8" s="23"/>
    </row>
    <row r="9" spans="2:5" ht="15">
      <c r="B9" s="16" t="s">
        <v>2</v>
      </c>
      <c r="C9" s="5"/>
      <c r="D9" s="5"/>
      <c r="E9" s="59"/>
    </row>
    <row r="10" spans="2:4" ht="15">
      <c r="B10" s="16" t="s">
        <v>3</v>
      </c>
      <c r="C10" s="68"/>
      <c r="D10" s="5"/>
    </row>
    <row r="11" spans="2:7" ht="15">
      <c r="B11" s="14" t="s">
        <v>46</v>
      </c>
      <c r="C11" s="10">
        <v>61821980.88</v>
      </c>
      <c r="D11" s="11"/>
      <c r="G11" s="62">
        <f>'[1]INGRESOS Y EGRESOS  ENERO 2023'!$G$16</f>
        <v>56610896.099999994</v>
      </c>
    </row>
    <row r="12" spans="2:4" ht="15" hidden="1">
      <c r="B12" s="14" t="s">
        <v>47</v>
      </c>
      <c r="C12" s="10"/>
      <c r="D12" s="11"/>
    </row>
    <row r="13" spans="2:4" ht="15" hidden="1">
      <c r="B13" s="14" t="s">
        <v>4</v>
      </c>
      <c r="C13" s="10"/>
      <c r="D13" s="11"/>
    </row>
    <row r="14" spans="2:4" ht="15" hidden="1">
      <c r="B14" s="14" t="s">
        <v>43</v>
      </c>
      <c r="C14" s="10"/>
      <c r="D14" s="11"/>
    </row>
    <row r="15" spans="2:4" ht="15.75" thickBot="1">
      <c r="B15" s="14" t="s">
        <v>5</v>
      </c>
      <c r="C15" s="12"/>
      <c r="D15" s="11"/>
    </row>
    <row r="16" spans="2:4" ht="15">
      <c r="B16" s="16" t="s">
        <v>6</v>
      </c>
      <c r="C16" s="13">
        <f>SUM(C11:C15)</f>
        <v>61821980.88</v>
      </c>
      <c r="D16" s="11"/>
    </row>
    <row r="17" spans="2:4" ht="15">
      <c r="B17" s="16" t="s">
        <v>7</v>
      </c>
      <c r="C17" s="14"/>
      <c r="D17" s="11"/>
    </row>
    <row r="18" spans="2:4" ht="15">
      <c r="B18" s="14" t="s">
        <v>50</v>
      </c>
      <c r="C18" s="18"/>
      <c r="D18" s="11"/>
    </row>
    <row r="19" spans="2:4" ht="15">
      <c r="B19" s="14" t="s">
        <v>8</v>
      </c>
      <c r="C19" s="10"/>
      <c r="D19" s="11"/>
    </row>
    <row r="20" spans="2:4" ht="15.75" thickBot="1">
      <c r="B20" s="14" t="s">
        <v>9</v>
      </c>
      <c r="C20" s="12">
        <v>298800</v>
      </c>
      <c r="D20" s="11"/>
    </row>
    <row r="21" spans="2:4" ht="15.75" thickBot="1">
      <c r="B21" s="16" t="s">
        <v>10</v>
      </c>
      <c r="C21" s="15">
        <f>SUM(C18:C20)</f>
        <v>298800</v>
      </c>
      <c r="D21" s="11"/>
    </row>
    <row r="22" spans="2:4" ht="15.75" thickBot="1">
      <c r="B22" s="52" t="s">
        <v>11</v>
      </c>
      <c r="C22" s="53">
        <f>C16+C21</f>
        <v>62120780.88</v>
      </c>
      <c r="D22" s="54"/>
    </row>
    <row r="23" spans="2:4" ht="15.75" thickTop="1">
      <c r="B23" s="16" t="s">
        <v>12</v>
      </c>
      <c r="C23" s="16"/>
      <c r="D23" s="14"/>
    </row>
    <row r="24" spans="2:4" ht="15">
      <c r="B24" s="24" t="s">
        <v>13</v>
      </c>
      <c r="C24" s="16"/>
      <c r="D24" s="14"/>
    </row>
    <row r="25" spans="2:4" ht="15">
      <c r="B25" s="14" t="s">
        <v>51</v>
      </c>
      <c r="C25" s="10">
        <v>0</v>
      </c>
      <c r="D25" s="17"/>
    </row>
    <row r="26" spans="2:4" ht="15" hidden="1">
      <c r="B26" s="14" t="s">
        <v>45</v>
      </c>
      <c r="C26" s="10"/>
      <c r="D26" s="11"/>
    </row>
    <row r="27" spans="2:4" ht="15" hidden="1">
      <c r="B27" s="14" t="s">
        <v>14</v>
      </c>
      <c r="C27" s="18"/>
      <c r="D27" s="19"/>
    </row>
    <row r="28" spans="2:4" ht="15" hidden="1">
      <c r="B28" s="14" t="s">
        <v>15</v>
      </c>
      <c r="C28" s="18"/>
      <c r="D28" s="19"/>
    </row>
    <row r="29" spans="2:4" ht="15.75" thickBot="1">
      <c r="B29" s="14" t="s">
        <v>16</v>
      </c>
      <c r="C29" s="12"/>
      <c r="D29" s="11"/>
    </row>
    <row r="30" spans="2:4" ht="15.75" thickBot="1">
      <c r="B30" s="16" t="s">
        <v>17</v>
      </c>
      <c r="C30" s="20">
        <f>SUM(C26:C29)+C25</f>
        <v>0</v>
      </c>
      <c r="D30" s="11"/>
    </row>
    <row r="31" spans="2:4" ht="15">
      <c r="B31" s="25"/>
      <c r="C31" s="19"/>
      <c r="D31" s="11"/>
    </row>
    <row r="32" spans="2:4" ht="15">
      <c r="B32" s="24" t="s">
        <v>18</v>
      </c>
      <c r="C32" s="18"/>
      <c r="D32" s="11"/>
    </row>
    <row r="33" spans="2:4" ht="15">
      <c r="B33" s="14" t="s">
        <v>19</v>
      </c>
      <c r="C33" s="18">
        <v>0</v>
      </c>
      <c r="D33" s="11"/>
    </row>
    <row r="34" spans="2:4" ht="15" hidden="1">
      <c r="B34" s="14" t="s">
        <v>20</v>
      </c>
      <c r="C34" s="18"/>
      <c r="D34" s="11"/>
    </row>
    <row r="35" spans="2:4" ht="15.75" hidden="1" thickBot="1">
      <c r="B35" s="14" t="s">
        <v>21</v>
      </c>
      <c r="C35" s="12"/>
      <c r="D35" s="11"/>
    </row>
    <row r="36" spans="2:4" ht="15.75" thickBot="1">
      <c r="B36" s="16" t="s">
        <v>22</v>
      </c>
      <c r="C36" s="15">
        <f>SUM(C33:C35)</f>
        <v>0</v>
      </c>
      <c r="D36" s="11"/>
    </row>
    <row r="37" spans="2:4" ht="15.75" thickBot="1">
      <c r="B37" s="16" t="s">
        <v>23</v>
      </c>
      <c r="C37" s="20">
        <f>C30</f>
        <v>0</v>
      </c>
      <c r="D37" s="11"/>
    </row>
    <row r="38" spans="2:4" ht="15">
      <c r="B38" s="16"/>
      <c r="C38" s="21"/>
      <c r="D38" s="11"/>
    </row>
    <row r="39" spans="2:4" ht="15">
      <c r="B39" s="24" t="s">
        <v>24</v>
      </c>
      <c r="C39" s="10"/>
      <c r="D39" s="11"/>
    </row>
    <row r="40" spans="2:4" ht="15">
      <c r="B40" s="55" t="s">
        <v>25</v>
      </c>
      <c r="C40" s="56">
        <v>59663216.65</v>
      </c>
      <c r="D40" s="57"/>
    </row>
    <row r="41" spans="2:4" ht="15">
      <c r="B41" s="55" t="s">
        <v>26</v>
      </c>
      <c r="C41" s="56"/>
      <c r="D41" s="57"/>
    </row>
    <row r="42" spans="2:7" ht="15.75" thickBot="1">
      <c r="B42" s="55" t="s">
        <v>27</v>
      </c>
      <c r="C42" s="69">
        <v>2457564.23</v>
      </c>
      <c r="D42" s="57"/>
      <c r="G42" t="e">
        <f>#REF!</f>
        <v>#REF!</v>
      </c>
    </row>
    <row r="43" spans="2:4" ht="15.75" thickBot="1">
      <c r="B43" s="52" t="s">
        <v>28</v>
      </c>
      <c r="C43" s="58">
        <f>SUM(C40:C42)</f>
        <v>62120780.879999995</v>
      </c>
      <c r="D43" s="54"/>
    </row>
    <row r="44" spans="2:4" ht="15.75" thickBot="1">
      <c r="B44" s="52" t="s">
        <v>29</v>
      </c>
      <c r="C44" s="53">
        <f>+C30+C43</f>
        <v>62120780.879999995</v>
      </c>
      <c r="D44" s="54"/>
    </row>
    <row r="45" spans="2:4" ht="15.75" thickTop="1">
      <c r="B45" s="26"/>
      <c r="C45" s="2">
        <f>C22-C44</f>
        <v>0</v>
      </c>
      <c r="D45" s="3"/>
    </row>
    <row r="46" spans="2:4" ht="15">
      <c r="B46" s="61" t="s">
        <v>49</v>
      </c>
      <c r="C46" s="73" t="s">
        <v>60</v>
      </c>
      <c r="D46" s="73"/>
    </row>
    <row r="47" spans="2:4" ht="15.75">
      <c r="B47" s="63"/>
      <c r="C47" s="64"/>
      <c r="D47" s="1"/>
    </row>
    <row r="48" spans="2:3" ht="15">
      <c r="B48" s="51" t="s">
        <v>67</v>
      </c>
      <c r="C48" s="51" t="s">
        <v>61</v>
      </c>
    </row>
    <row r="49" spans="2:3" ht="15">
      <c r="B49" t="s">
        <v>65</v>
      </c>
      <c r="C49" t="s">
        <v>62</v>
      </c>
    </row>
    <row r="50" ht="15">
      <c r="C50" t="s">
        <v>63</v>
      </c>
    </row>
    <row r="51" spans="2:3" ht="15">
      <c r="B51" s="73" t="s">
        <v>48</v>
      </c>
      <c r="C51" s="73"/>
    </row>
    <row r="52" spans="2:3" ht="15">
      <c r="B52" s="64"/>
      <c r="C52" s="65"/>
    </row>
    <row r="53" spans="2:3" ht="15">
      <c r="B53" s="66" t="s">
        <v>64</v>
      </c>
      <c r="C53" s="48"/>
    </row>
    <row r="54" spans="2:3" ht="15">
      <c r="B54" s="67" t="s">
        <v>66</v>
      </c>
      <c r="C54" s="48"/>
    </row>
  </sheetData>
  <sheetProtection/>
  <mergeCells count="7">
    <mergeCell ref="B51:C51"/>
    <mergeCell ref="B2:D2"/>
    <mergeCell ref="B3:D3"/>
    <mergeCell ref="B4:D4"/>
    <mergeCell ref="B5:D5"/>
    <mergeCell ref="B6:D6"/>
    <mergeCell ref="C46:D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22">
      <selection activeCell="C28" sqref="C28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23.57421875" style="0" customWidth="1"/>
    <col min="4" max="4" width="0.71875" style="0" customWidth="1"/>
    <col min="5" max="5" width="14.7109375" style="0" customWidth="1"/>
  </cols>
  <sheetData>
    <row r="1" spans="2:9" ht="15">
      <c r="B1" s="76" t="s">
        <v>41</v>
      </c>
      <c r="C1" s="76"/>
      <c r="D1" s="76"/>
      <c r="E1" s="45"/>
      <c r="F1" s="45"/>
      <c r="G1" s="45"/>
      <c r="H1" s="45"/>
      <c r="I1" s="46"/>
    </row>
    <row r="2" spans="2:9" ht="15">
      <c r="B2" s="74" t="s">
        <v>59</v>
      </c>
      <c r="C2" s="74"/>
      <c r="D2" s="74"/>
      <c r="E2" s="47"/>
      <c r="F2" s="47"/>
      <c r="G2" s="47"/>
      <c r="H2" s="47"/>
      <c r="I2" s="47"/>
    </row>
    <row r="3" spans="2:4" ht="15">
      <c r="B3" s="76" t="s">
        <v>68</v>
      </c>
      <c r="C3" s="76"/>
      <c r="D3" s="76"/>
    </row>
    <row r="4" spans="2:4" ht="15">
      <c r="B4" s="76" t="s">
        <v>70</v>
      </c>
      <c r="C4" s="76"/>
      <c r="D4" s="76"/>
    </row>
    <row r="5" spans="2:4" ht="15">
      <c r="B5" s="77" t="s">
        <v>1</v>
      </c>
      <c r="C5" s="77"/>
      <c r="D5" s="77"/>
    </row>
    <row r="6" spans="2:4" ht="15.75" thickBot="1">
      <c r="B6" s="29"/>
      <c r="C6" s="29"/>
      <c r="D6" s="29"/>
    </row>
    <row r="7" spans="2:4" ht="15.75" thickBot="1">
      <c r="B7" s="30"/>
      <c r="C7" s="31">
        <v>2022</v>
      </c>
      <c r="D7" s="28"/>
    </row>
    <row r="8" spans="2:4" ht="15">
      <c r="B8" s="34" t="s">
        <v>33</v>
      </c>
      <c r="C8" s="35"/>
      <c r="D8" s="27"/>
    </row>
    <row r="9" spans="2:4" ht="15">
      <c r="B9" s="34" t="s">
        <v>34</v>
      </c>
      <c r="C9" s="33"/>
      <c r="D9" s="32"/>
    </row>
    <row r="10" spans="2:5" ht="15">
      <c r="B10" s="60" t="s">
        <v>52</v>
      </c>
      <c r="C10" s="72">
        <v>26340485.75</v>
      </c>
      <c r="D10" s="33"/>
      <c r="E10" s="62"/>
    </row>
    <row r="11" spans="2:4" ht="15">
      <c r="B11" s="60" t="s">
        <v>53</v>
      </c>
      <c r="C11" s="33"/>
      <c r="D11" s="33"/>
    </row>
    <row r="12" spans="2:4" ht="15">
      <c r="B12" s="60" t="s">
        <v>54</v>
      </c>
      <c r="C12" s="33"/>
      <c r="D12" s="33"/>
    </row>
    <row r="13" spans="2:4" ht="15.75" thickBot="1">
      <c r="B13" s="60" t="s">
        <v>55</v>
      </c>
      <c r="C13" s="36"/>
      <c r="D13" s="37"/>
    </row>
    <row r="14" spans="2:4" ht="15">
      <c r="B14" s="32"/>
      <c r="C14" s="33"/>
      <c r="D14" s="38"/>
    </row>
    <row r="15" spans="2:4" ht="15.75" thickBot="1">
      <c r="B15" s="34" t="s">
        <v>35</v>
      </c>
      <c r="C15" s="39">
        <f>SUM(C10:C14)</f>
        <v>26340485.75</v>
      </c>
      <c r="D15" s="40"/>
    </row>
    <row r="16" spans="2:4" ht="15">
      <c r="B16" s="32"/>
      <c r="C16" s="33"/>
      <c r="D16" s="32"/>
    </row>
    <row r="17" spans="2:4" ht="15">
      <c r="B17" s="32"/>
      <c r="C17" s="33"/>
      <c r="D17" s="32"/>
    </row>
    <row r="18" spans="2:4" ht="15">
      <c r="B18" s="34" t="s">
        <v>36</v>
      </c>
      <c r="C18" s="33"/>
      <c r="D18" s="32"/>
    </row>
    <row r="19" spans="2:5" ht="15">
      <c r="B19" s="60" t="s">
        <v>56</v>
      </c>
      <c r="C19" s="50">
        <v>20681894.32</v>
      </c>
      <c r="D19" s="50"/>
      <c r="E19" s="62"/>
    </row>
    <row r="20" spans="2:5" ht="15">
      <c r="B20" s="60" t="s">
        <v>57</v>
      </c>
      <c r="C20" s="50">
        <v>2407924.34</v>
      </c>
      <c r="D20" s="50"/>
      <c r="E20" s="62"/>
    </row>
    <row r="21" spans="2:5" ht="15">
      <c r="B21" s="60" t="s">
        <v>58</v>
      </c>
      <c r="C21" s="70">
        <v>757640.32</v>
      </c>
      <c r="D21" s="50"/>
      <c r="E21" s="62"/>
    </row>
    <row r="22" spans="2:4" ht="15">
      <c r="B22" s="60" t="s">
        <v>69</v>
      </c>
      <c r="C22" s="71">
        <v>35462.54</v>
      </c>
      <c r="D22" s="49"/>
    </row>
    <row r="23" spans="2:4" ht="15.75" thickBot="1">
      <c r="B23" s="34" t="s">
        <v>37</v>
      </c>
      <c r="C23" s="39">
        <f>SUM(C19:C22)</f>
        <v>23882921.52</v>
      </c>
      <c r="D23" s="40"/>
    </row>
    <row r="24" spans="2:4" ht="15">
      <c r="B24" s="34"/>
      <c r="C24" s="35"/>
      <c r="D24" s="35"/>
    </row>
    <row r="25" spans="2:4" ht="15">
      <c r="B25" s="34" t="s">
        <v>38</v>
      </c>
      <c r="C25" s="35">
        <f>+C15-C23</f>
        <v>2457564.2300000004</v>
      </c>
      <c r="D25" s="35"/>
    </row>
    <row r="26" spans="2:4" ht="15.75" thickBot="1">
      <c r="B26" s="32"/>
      <c r="C26" s="39"/>
      <c r="D26" s="40"/>
    </row>
    <row r="27" spans="2:4" ht="15">
      <c r="B27" s="32"/>
      <c r="C27" s="33"/>
      <c r="D27" s="33"/>
    </row>
    <row r="28" spans="2:4" ht="15.75" thickBot="1">
      <c r="B28" s="34" t="s">
        <v>39</v>
      </c>
      <c r="C28" s="41">
        <f>+C25-C26</f>
        <v>2457564.2300000004</v>
      </c>
      <c r="D28" s="40"/>
    </row>
    <row r="29" spans="2:4" ht="15.75" thickTop="1">
      <c r="B29" s="1"/>
      <c r="C29" s="2"/>
      <c r="D29" s="2"/>
    </row>
    <row r="30" spans="2:4" ht="15">
      <c r="B30" s="1"/>
      <c r="C30" s="42"/>
      <c r="D30" s="1"/>
    </row>
    <row r="31" spans="2:4" ht="15">
      <c r="B31" s="43"/>
      <c r="C31" s="1"/>
      <c r="D31" s="1"/>
    </row>
    <row r="32" spans="2:4" ht="15" hidden="1">
      <c r="B32" s="78" t="s">
        <v>30</v>
      </c>
      <c r="C32" s="78"/>
      <c r="D32" s="78"/>
    </row>
    <row r="33" spans="2:4" ht="15" hidden="1">
      <c r="B33" s="9"/>
      <c r="C33" s="9"/>
      <c r="D33" s="9"/>
    </row>
    <row r="34" spans="2:4" ht="15" hidden="1">
      <c r="B34" s="73" t="s">
        <v>40</v>
      </c>
      <c r="C34" s="73"/>
      <c r="D34" s="73"/>
    </row>
    <row r="35" spans="2:4" ht="15" hidden="1">
      <c r="B35" s="6"/>
      <c r="C35" s="6"/>
      <c r="D35" s="6"/>
    </row>
    <row r="36" spans="2:4" ht="15" hidden="1">
      <c r="B36" s="7" t="s">
        <v>31</v>
      </c>
      <c r="C36" s="1"/>
      <c r="D36" s="1"/>
    </row>
    <row r="37" spans="2:4" ht="15" hidden="1">
      <c r="B37" s="7"/>
      <c r="C37" s="1"/>
      <c r="D37" s="1"/>
    </row>
    <row r="38" spans="2:4" ht="15" hidden="1">
      <c r="B38" s="7"/>
      <c r="C38" s="1"/>
      <c r="D38" s="1"/>
    </row>
    <row r="39" spans="2:4" ht="15" hidden="1">
      <c r="B39" s="44" t="s">
        <v>32</v>
      </c>
      <c r="C39" s="1"/>
      <c r="D39" s="1"/>
    </row>
    <row r="42" spans="2:4" ht="15">
      <c r="B42" s="61" t="s">
        <v>49</v>
      </c>
      <c r="C42" s="73" t="s">
        <v>48</v>
      </c>
      <c r="D42" s="73"/>
    </row>
    <row r="43" spans="2:4" ht="15.75">
      <c r="B43" s="8"/>
      <c r="C43" s="1"/>
      <c r="D43" s="1"/>
    </row>
    <row r="44" spans="2:3" ht="15">
      <c r="B44" s="51" t="s">
        <v>67</v>
      </c>
      <c r="C44" s="51" t="s">
        <v>61</v>
      </c>
    </row>
    <row r="45" spans="2:3" ht="15">
      <c r="B45" t="s">
        <v>65</v>
      </c>
      <c r="C45" t="s">
        <v>62</v>
      </c>
    </row>
    <row r="46" ht="15">
      <c r="C46" t="s">
        <v>63</v>
      </c>
    </row>
  </sheetData>
  <sheetProtection/>
  <mergeCells count="8">
    <mergeCell ref="B34:D34"/>
    <mergeCell ref="C42:D42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Gonzalo Morales</cp:lastModifiedBy>
  <cp:lastPrinted>2023-04-05T17:34:13Z</cp:lastPrinted>
  <dcterms:created xsi:type="dcterms:W3CDTF">2013-01-30T15:16:21Z</dcterms:created>
  <dcterms:modified xsi:type="dcterms:W3CDTF">2023-04-20T19:54:00Z</dcterms:modified>
  <cp:category/>
  <cp:version/>
  <cp:contentType/>
  <cp:contentStatus/>
</cp:coreProperties>
</file>