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655" activeTab="0"/>
  </bookViews>
  <sheets>
    <sheet name="BALANCE GENERAL SEPT.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<sst xmlns="http://schemas.openxmlformats.org/spreadsheetml/2006/main" count="50" uniqueCount="50">
  <si>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</si>
  <si>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</si>
  <si>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</si>
  <si>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</si>
  <si>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</si>
  <si>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</si>
  <si>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</si>
  <si>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</si>
  <si>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</si>
  <si>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</si>
  <si>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</si>
  <si>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</si>
  <si>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</si>
  <si>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</si>
  <si>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</si>
  <si>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</si>
  <si>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</si>
  <si>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</si>
  <si>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</si>
  <si>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</si>
  <si>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</si>
  <si>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</si>
  <si>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</si>
  <si>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</si>
  <si>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</si>
  <si>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</si>
  <si>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</si>
  <si>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</si>
  <si>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</si>
  <si>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</si>
  <si>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</si>
  <si>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</si>
  <si>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</si>
  <si>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</si>
  <si>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</si>
  <si>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</si>
  <si>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</si>
  <si>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</si>
  <si>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</si>
  <si>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</si>
  <si>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</si>
  <si>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</si>
  <si>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</si>
  <si>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</si>
  <si>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</si>
  <si>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</si>
  <si>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</si>
  <si>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</si>
  <si>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</si>
  <si>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AL 30 DE SEPTIEMBRE , 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</si>
</sst>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9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58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8" applyFont="1" applyFill="1" applyAlignment="1">
      <alignment horizontal="center"/>
      <protection/>
    </xf>
    <xf numFmtId="0" fontId="7" fillId="32" borderId="0" xfId="58" applyFont="1" applyFill="1">
      <alignment/>
      <protection/>
    </xf>
    <xf numFmtId="186" fontId="3" fillId="32" borderId="0" xfId="52" applyFont="1" applyFill="1" applyAlignment="1">
      <alignment horizontal="right"/>
    </xf>
    <xf numFmtId="0" fontId="3" fillId="32" borderId="0" xfId="58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8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8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8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8" applyFont="1" applyFill="1" applyBorder="1" applyAlignment="1">
      <alignment horizontal="right"/>
      <protection/>
    </xf>
    <xf numFmtId="0" fontId="4" fillId="32" borderId="10" xfId="58" applyFont="1" applyFill="1" applyBorder="1" applyAlignment="1">
      <alignment horizontal="center"/>
      <protection/>
    </xf>
    <xf numFmtId="0" fontId="4" fillId="32" borderId="0" xfId="58" applyFont="1" applyFill="1" applyAlignment="1">
      <alignment horizontal="center"/>
      <protection/>
    </xf>
    <xf numFmtId="0" fontId="9" fillId="32" borderId="0" xfId="58" applyFont="1" applyFill="1">
      <alignment/>
      <protection/>
    </xf>
    <xf numFmtId="0" fontId="3" fillId="32" borderId="0" xfId="58" applyFont="1" applyFill="1" applyBorder="1">
      <alignment/>
      <protection/>
    </xf>
    <xf numFmtId="0" fontId="8" fillId="0" borderId="0" xfId="58" applyFont="1">
      <alignment/>
      <protection/>
    </xf>
    <xf numFmtId="186" fontId="0" fillId="0" borderId="0" xfId="0" applyNumberFormat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" fillId="0" borderId="0" xfId="58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8" applyFont="1" applyFill="1" applyAlignment="1">
      <alignment horizontal="right"/>
      <protection/>
    </xf>
    <xf numFmtId="0" fontId="3" fillId="0" borderId="0" xfId="58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8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39" fillId="0" borderId="0" xfId="0" applyFont="1" applyAlignment="1">
      <alignment/>
    </xf>
    <xf numFmtId="43" fontId="0" fillId="0" borderId="0" xfId="0" applyNumberFormat="1" applyAlignment="1">
      <alignment horizontal="center"/>
    </xf>
    <xf numFmtId="43" fontId="44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3" fillId="0" borderId="0" xfId="58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8" applyFont="1" applyBorder="1" applyAlignment="1">
      <alignment horizontal="left" indent="4"/>
      <protection/>
    </xf>
    <xf numFmtId="0" fontId="2" fillId="0" borderId="0" xfId="58" applyBorder="1">
      <alignment/>
      <protection/>
    </xf>
    <xf numFmtId="0" fontId="12" fillId="0" borderId="0" xfId="58" applyFont="1">
      <alignment/>
      <protection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8" applyNumberFormat="1" applyFont="1" applyFill="1">
      <alignment/>
      <protection/>
    </xf>
    <xf numFmtId="4" fontId="3" fillId="0" borderId="0" xfId="52" applyNumberFormat="1" applyFont="1" applyFill="1" applyBorder="1" applyAlignment="1">
      <alignment horizontal="right"/>
    </xf>
    <xf numFmtId="43" fontId="0" fillId="0" borderId="0" xfId="53" applyFont="1" applyAlignment="1">
      <alignment/>
    </xf>
    <xf numFmtId="43" fontId="0" fillId="0" borderId="0" xfId="53" applyFont="1" applyAlignment="1">
      <alignment horizontal="center"/>
    </xf>
    <xf numFmtId="43" fontId="3" fillId="0" borderId="0" xfId="53" applyFont="1" applyFill="1" applyBorder="1" applyAlignment="1">
      <alignment horizontal="center"/>
    </xf>
    <xf numFmtId="0" fontId="3" fillId="0" borderId="0" xfId="58" applyFont="1" applyAlignment="1">
      <alignment horizontal="center"/>
      <protection/>
    </xf>
    <xf numFmtId="0" fontId="6" fillId="32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5332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81900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248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2\TRANSPARENCIA%202022\BALANCE%20GENERAL%20ENERO-DIC.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2\TRANSPARENCIA%202022\Balance%20Devengad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SEPT. 2022"/>
      <sheetName val="RESULTADO SEPT. 2022"/>
      <sheetName val="BALANCE GENERAL AGOSTO 2022"/>
      <sheetName val="RESULTADO AGOSTO 202"/>
      <sheetName val="RESULTADO JULIO 2022 a"/>
      <sheetName val="BALANCE GENERAL JULIO 2022 "/>
      <sheetName val="RESULTADO JULIO 2022 (2)"/>
      <sheetName val="BALANCE GENERAL JULIO 2022"/>
      <sheetName val="RESULTADO JULIO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6">
        <row r="28">
          <cell r="C28">
            <v>3267901.289999999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2">
        <row r="15">
          <cell r="G15">
            <v>84849899.84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1">
      <selection activeCell="M42" sqref="M42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7.57421875" style="40" hidden="1" customWidth="1"/>
    <col min="11" max="11" width="0" style="0" hidden="1" customWidth="1"/>
    <col min="12" max="12" width="9.140625" style="0" customWidth="1"/>
    <col min="13" max="13" width="20.00390625" style="0" customWidth="1"/>
  </cols>
  <sheetData>
    <row r="2" spans="2:4" ht="15">
      <c r="B2" s="52" t="s">
        <v>30</v>
      </c>
      <c r="C2" s="52"/>
      <c r="D2" s="52"/>
    </row>
    <row r="3" spans="2:4" ht="15">
      <c r="B3" s="52" t="s">
        <v>32</v>
      </c>
      <c r="C3" s="52"/>
      <c r="D3" s="52"/>
    </row>
    <row r="4" spans="2:4" ht="15">
      <c r="B4" s="52" t="s">
        <v>0</v>
      </c>
      <c r="C4" s="52"/>
      <c r="D4" s="52"/>
    </row>
    <row r="5" spans="2:6" ht="15">
      <c r="B5" s="53" t="s">
        <v>49</v>
      </c>
      <c r="C5" s="53"/>
      <c r="D5" s="53"/>
      <c r="E5" s="35"/>
      <c r="F5" s="35"/>
    </row>
    <row r="6" spans="2:4" ht="15">
      <c r="B6" s="52" t="s">
        <v>1</v>
      </c>
      <c r="C6" s="52"/>
      <c r="D6" s="52"/>
    </row>
    <row r="7" spans="2:4" ht="15">
      <c r="B7" s="4"/>
      <c r="C7" s="4"/>
      <c r="D7" s="4"/>
    </row>
    <row r="8" spans="2:8" ht="15.75" thickBot="1">
      <c r="B8" s="5"/>
      <c r="C8" s="18">
        <v>2022</v>
      </c>
      <c r="D8" s="19"/>
      <c r="E8" s="27" t="s">
        <v>34</v>
      </c>
      <c r="H8" s="48"/>
    </row>
    <row r="9" spans="2:11" ht="15">
      <c r="B9" s="12" t="s">
        <v>2</v>
      </c>
      <c r="C9" s="5"/>
      <c r="D9" s="5"/>
      <c r="K9" s="48"/>
    </row>
    <row r="10" spans="2:4" ht="15">
      <c r="B10" s="12" t="s">
        <v>3</v>
      </c>
      <c r="C10" s="46"/>
      <c r="D10" s="5"/>
    </row>
    <row r="11" spans="2:13" ht="15">
      <c r="B11" s="10" t="s">
        <v>35</v>
      </c>
      <c r="C11" s="6">
        <v>81753972.71</v>
      </c>
      <c r="D11" s="7"/>
      <c r="E11" s="25" t="e">
        <f>C11-#REF!</f>
        <v>#REF!</v>
      </c>
      <c r="G11" s="24" t="e">
        <f>E11-#REF!</f>
        <v>#REF!</v>
      </c>
      <c r="I11" s="40" t="e">
        <f>#REF!</f>
        <v>#REF!</v>
      </c>
      <c r="J11" s="40">
        <f>'[2]INGRESOS Y EGRESOS  JULIO 2022'!$G$15</f>
        <v>84849899.84</v>
      </c>
      <c r="M11" s="40"/>
    </row>
    <row r="12" spans="2:5" ht="15" hidden="1">
      <c r="B12" s="10" t="s">
        <v>36</v>
      </c>
      <c r="C12" s="6"/>
      <c r="D12" s="7"/>
      <c r="E12" s="38" t="e">
        <f>C12-#REF!</f>
        <v>#REF!</v>
      </c>
    </row>
    <row r="13" spans="2:5" ht="15" hidden="1">
      <c r="B13" s="10" t="s">
        <v>4</v>
      </c>
      <c r="C13" s="6"/>
      <c r="D13" s="7"/>
      <c r="E13" s="26"/>
    </row>
    <row r="14" spans="2:5" ht="15" hidden="1">
      <c r="B14" s="10" t="s">
        <v>31</v>
      </c>
      <c r="C14" s="6"/>
      <c r="D14" s="7"/>
      <c r="E14" s="26"/>
    </row>
    <row r="15" spans="2:5" ht="15.75" thickBot="1">
      <c r="B15" s="10" t="s">
        <v>5</v>
      </c>
      <c r="C15" s="8"/>
      <c r="D15" s="7"/>
      <c r="E15" s="49"/>
    </row>
    <row r="16" spans="2:8" ht="15">
      <c r="B16" s="12" t="s">
        <v>6</v>
      </c>
      <c r="C16" s="9">
        <f>SUM(C11:C15)</f>
        <v>81753972.71</v>
      </c>
      <c r="D16" s="7"/>
      <c r="E16" s="49" t="e">
        <f>C16-#REF!</f>
        <v>#REF!</v>
      </c>
      <c r="H16" s="23" t="e">
        <f>C16-#REF!</f>
        <v>#REF!</v>
      </c>
    </row>
    <row r="17" spans="2:5" ht="15">
      <c r="B17" s="12" t="s">
        <v>7</v>
      </c>
      <c r="C17" s="10"/>
      <c r="D17" s="7"/>
      <c r="E17" s="49"/>
    </row>
    <row r="18" spans="2:9" ht="15.75" thickBot="1">
      <c r="B18" s="10" t="s">
        <v>39</v>
      </c>
      <c r="C18" s="8"/>
      <c r="D18" s="7"/>
      <c r="E18" s="37" t="e">
        <f>C18-#REF!</f>
        <v>#REF!</v>
      </c>
      <c r="I18" s="40" t="e">
        <f>#REF!</f>
        <v>#REF!</v>
      </c>
    </row>
    <row r="19" spans="2:5" ht="15">
      <c r="B19" s="10" t="s">
        <v>8</v>
      </c>
      <c r="C19" s="6"/>
      <c r="D19" s="7"/>
      <c r="E19" s="26"/>
    </row>
    <row r="20" spans="2:8" ht="15.75" thickBot="1">
      <c r="B20" s="10" t="s">
        <v>9</v>
      </c>
      <c r="C20" s="8"/>
      <c r="D20" s="7"/>
      <c r="E20" s="26"/>
      <c r="H20" s="23" t="e">
        <f>C18-#REF!</f>
        <v>#REF!</v>
      </c>
    </row>
    <row r="21" spans="2:7" ht="15.75" thickBot="1">
      <c r="B21" s="12" t="s">
        <v>10</v>
      </c>
      <c r="C21" s="11">
        <f>SUM(C18:C20)</f>
        <v>0</v>
      </c>
      <c r="D21" s="7"/>
      <c r="E21" s="11"/>
      <c r="F21" s="7"/>
      <c r="G21" s="11"/>
    </row>
    <row r="22" spans="2:7" ht="15.75" thickBot="1">
      <c r="B22" s="28" t="s">
        <v>11</v>
      </c>
      <c r="C22" s="29">
        <f>+C16+C18</f>
        <v>81753972.71</v>
      </c>
      <c r="D22" s="30"/>
      <c r="E22" s="29" t="e">
        <f>+E16+E18</f>
        <v>#REF!</v>
      </c>
      <c r="F22" s="30"/>
      <c r="G22" s="29"/>
    </row>
    <row r="23" spans="2:5" ht="15.75" thickTop="1">
      <c r="B23" s="12" t="s">
        <v>12</v>
      </c>
      <c r="C23" s="12"/>
      <c r="D23" s="10"/>
      <c r="E23" s="26"/>
    </row>
    <row r="24" spans="2:5" ht="15">
      <c r="B24" s="20" t="s">
        <v>13</v>
      </c>
      <c r="C24" s="12"/>
      <c r="D24" s="10"/>
      <c r="E24" s="26"/>
    </row>
    <row r="25" spans="2:9" ht="15">
      <c r="B25" s="10" t="s">
        <v>40</v>
      </c>
      <c r="C25" s="6">
        <v>0</v>
      </c>
      <c r="D25" s="13"/>
      <c r="E25" s="36" t="e">
        <f>C25-#REF!</f>
        <v>#REF!</v>
      </c>
      <c r="I25" s="40" t="e">
        <f>#REF!</f>
        <v>#REF!</v>
      </c>
    </row>
    <row r="26" spans="2:5" ht="15" hidden="1">
      <c r="B26" s="10" t="s">
        <v>33</v>
      </c>
      <c r="C26" s="6"/>
      <c r="D26" s="7"/>
      <c r="E26" s="36" t="e">
        <f>C26-#REF!</f>
        <v>#REF!</v>
      </c>
    </row>
    <row r="27" spans="2:5" ht="15" hidden="1">
      <c r="B27" s="10" t="s">
        <v>14</v>
      </c>
      <c r="C27" s="14"/>
      <c r="D27" s="15"/>
      <c r="E27" s="26"/>
    </row>
    <row r="28" spans="2:5" ht="15" hidden="1">
      <c r="B28" s="10" t="s">
        <v>15</v>
      </c>
      <c r="C28" s="14"/>
      <c r="D28" s="15"/>
      <c r="E28" s="26"/>
    </row>
    <row r="29" spans="2:5" ht="15.75" thickBot="1">
      <c r="B29" s="10" t="s">
        <v>16</v>
      </c>
      <c r="C29" s="8"/>
      <c r="D29" s="7"/>
      <c r="E29" s="26"/>
    </row>
    <row r="30" spans="2:5" ht="15.75" thickBot="1">
      <c r="B30" s="12" t="s">
        <v>17</v>
      </c>
      <c r="C30" s="16">
        <f>SUM(C26:C29)+C25</f>
        <v>0</v>
      </c>
      <c r="D30" s="7"/>
      <c r="E30" s="26"/>
    </row>
    <row r="31" spans="2:5" ht="15">
      <c r="B31" s="21"/>
      <c r="C31" s="15"/>
      <c r="D31" s="7"/>
      <c r="E31" s="26"/>
    </row>
    <row r="32" spans="2:5" ht="15">
      <c r="B32" s="20" t="s">
        <v>18</v>
      </c>
      <c r="C32" s="14"/>
      <c r="D32" s="7"/>
      <c r="E32" s="26"/>
    </row>
    <row r="33" spans="2:5" ht="15">
      <c r="B33" s="10" t="s">
        <v>19</v>
      </c>
      <c r="C33" s="14">
        <v>0</v>
      </c>
      <c r="D33" s="7"/>
      <c r="E33" s="26"/>
    </row>
    <row r="34" spans="2:5" ht="15" hidden="1">
      <c r="B34" s="10" t="s">
        <v>20</v>
      </c>
      <c r="C34" s="14"/>
      <c r="D34" s="7"/>
      <c r="E34" s="26"/>
    </row>
    <row r="35" spans="2:5" ht="15.75" hidden="1" thickBot="1">
      <c r="B35" s="10" t="s">
        <v>21</v>
      </c>
      <c r="C35" s="8"/>
      <c r="D35" s="7"/>
      <c r="E35" s="26"/>
    </row>
    <row r="36" spans="2:5" ht="15.75" thickBot="1">
      <c r="B36" s="12" t="s">
        <v>22</v>
      </c>
      <c r="C36" s="11">
        <f>SUM(C33:C35)</f>
        <v>0</v>
      </c>
      <c r="D36" s="7"/>
      <c r="E36" s="26"/>
    </row>
    <row r="37" spans="2:5" ht="15.75" thickBot="1">
      <c r="B37" s="12" t="s">
        <v>23</v>
      </c>
      <c r="C37" s="16">
        <f>C30</f>
        <v>0</v>
      </c>
      <c r="D37" s="7"/>
      <c r="E37" s="26"/>
    </row>
    <row r="38" spans="2:5" ht="15">
      <c r="B38" s="12"/>
      <c r="C38" s="17"/>
      <c r="D38" s="7"/>
      <c r="E38" s="26"/>
    </row>
    <row r="39" spans="2:5" ht="15">
      <c r="B39" s="20" t="s">
        <v>24</v>
      </c>
      <c r="C39" s="6"/>
      <c r="D39" s="7"/>
      <c r="E39" s="26"/>
    </row>
    <row r="40" spans="2:10" ht="15">
      <c r="B40" s="31" t="s">
        <v>25</v>
      </c>
      <c r="C40" s="32">
        <v>86241179.65</v>
      </c>
      <c r="D40" s="33"/>
      <c r="E40" s="26"/>
      <c r="J40" s="47"/>
    </row>
    <row r="41" spans="2:10" ht="15">
      <c r="B41" s="31" t="s">
        <v>26</v>
      </c>
      <c r="C41" s="32"/>
      <c r="D41" s="33"/>
      <c r="E41" s="50"/>
      <c r="J41" s="40">
        <f>'[1]RESULTADO JULIO 2022 (2)'!C28</f>
        <v>3267901.289999999</v>
      </c>
    </row>
    <row r="42" spans="2:9" ht="15.75" thickBot="1">
      <c r="B42" s="31" t="s">
        <v>27</v>
      </c>
      <c r="C42" s="34">
        <v>-4487206.94</v>
      </c>
      <c r="D42" s="33"/>
      <c r="E42" s="49"/>
      <c r="I42" t="e">
        <f>#REF!</f>
        <v>#REF!</v>
      </c>
    </row>
    <row r="43" spans="2:5" ht="15.75" thickBot="1">
      <c r="B43" s="28" t="s">
        <v>28</v>
      </c>
      <c r="C43" s="34">
        <f>SUM(C40:C42)</f>
        <v>81753972.71000001</v>
      </c>
      <c r="D43" s="30"/>
      <c r="E43" s="49"/>
    </row>
    <row r="44" spans="2:5" ht="15.75" thickBot="1">
      <c r="B44" s="28" t="s">
        <v>29</v>
      </c>
      <c r="C44" s="29">
        <f>+C30+C43</f>
        <v>81753972.71000001</v>
      </c>
      <c r="D44" s="30"/>
      <c r="E44" s="26"/>
    </row>
    <row r="45" spans="2:4" ht="15.75" thickTop="1">
      <c r="B45" s="22"/>
      <c r="C45" s="2">
        <f>C22-C44</f>
        <v>0</v>
      </c>
      <c r="D45" s="3"/>
    </row>
    <row r="46" spans="2:4" ht="15">
      <c r="B46" s="39" t="s">
        <v>38</v>
      </c>
      <c r="C46" s="51" t="s">
        <v>41</v>
      </c>
      <c r="D46" s="51"/>
    </row>
    <row r="47" spans="2:4" ht="15.75">
      <c r="B47" s="41"/>
      <c r="C47" s="42"/>
      <c r="D47" s="1"/>
    </row>
    <row r="48" spans="2:3" ht="15">
      <c r="B48" s="27" t="s">
        <v>48</v>
      </c>
      <c r="C48" s="27" t="s">
        <v>42</v>
      </c>
    </row>
    <row r="49" spans="2:3" ht="15">
      <c r="B49" t="s">
        <v>46</v>
      </c>
      <c r="C49" t="s">
        <v>43</v>
      </c>
    </row>
    <row r="50" ht="15">
      <c r="C50" t="s">
        <v>44</v>
      </c>
    </row>
    <row r="51" spans="2:3" ht="15">
      <c r="B51" s="51" t="s">
        <v>37</v>
      </c>
      <c r="C51" s="51"/>
    </row>
    <row r="52" spans="2:3" ht="15">
      <c r="B52" s="42"/>
      <c r="C52" s="43"/>
    </row>
    <row r="53" spans="2:3" ht="15">
      <c r="B53" s="44" t="s">
        <v>45</v>
      </c>
      <c r="C53" s="26"/>
    </row>
    <row r="54" spans="2:3" ht="15">
      <c r="B54" s="45" t="s">
        <v>47</v>
      </c>
      <c r="C54" s="26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Sawdy Yamel Ortiz Jiménez</cp:lastModifiedBy>
  <cp:lastPrinted>2022-08-11T14:26:33Z</cp:lastPrinted>
  <dcterms:created xsi:type="dcterms:W3CDTF">2013-01-30T15:16:21Z</dcterms:created>
  <dcterms:modified xsi:type="dcterms:W3CDTF">2022-10-25T12:40:47Z</dcterms:modified>
  <cp:category/>
  <cp:version/>
  <cp:contentType/>
  <cp:contentStatus/>
</cp:coreProperties>
</file>