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N76" i="1" s="1"/>
  <c r="M83" i="1"/>
  <c r="L83" i="1"/>
  <c r="K83" i="1"/>
  <c r="J83" i="1"/>
  <c r="J76" i="1" s="1"/>
  <c r="I83" i="1"/>
  <c r="H83" i="1"/>
  <c r="G83" i="1"/>
  <c r="F83" i="1"/>
  <c r="F76" i="1" s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P76" i="1" s="1"/>
  <c r="O77" i="1"/>
  <c r="N77" i="1"/>
  <c r="M77" i="1"/>
  <c r="L77" i="1"/>
  <c r="L76" i="1" s="1"/>
  <c r="K77" i="1"/>
  <c r="J77" i="1"/>
  <c r="I77" i="1"/>
  <c r="H77" i="1"/>
  <c r="H76" i="1" s="1"/>
  <c r="G77" i="1"/>
  <c r="F77" i="1"/>
  <c r="E77" i="1"/>
  <c r="D77" i="1"/>
  <c r="Q77" i="1" s="1"/>
  <c r="C77" i="1"/>
  <c r="O76" i="1"/>
  <c r="M76" i="1"/>
  <c r="K76" i="1"/>
  <c r="I76" i="1"/>
  <c r="G76" i="1"/>
  <c r="E76" i="1"/>
  <c r="C76" i="1"/>
  <c r="Q75" i="1"/>
  <c r="Q74" i="1"/>
  <c r="Q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Q64" i="1" s="1"/>
  <c r="D64" i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M11" i="1" s="1"/>
  <c r="M85" i="1" s="1"/>
  <c r="L54" i="1"/>
  <c r="K54" i="1"/>
  <c r="J54" i="1"/>
  <c r="I54" i="1"/>
  <c r="I11" i="1" s="1"/>
  <c r="I85" i="1" s="1"/>
  <c r="H54" i="1"/>
  <c r="G54" i="1"/>
  <c r="F54" i="1"/>
  <c r="E54" i="1"/>
  <c r="E11" i="1" s="1"/>
  <c r="E85" i="1" s="1"/>
  <c r="D54" i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P11" i="1" s="1"/>
  <c r="P85" i="1" s="1"/>
  <c r="O12" i="1"/>
  <c r="N12" i="1"/>
  <c r="N11" i="1" s="1"/>
  <c r="M12" i="1"/>
  <c r="L12" i="1"/>
  <c r="L11" i="1" s="1"/>
  <c r="L85" i="1" s="1"/>
  <c r="K12" i="1"/>
  <c r="J12" i="1"/>
  <c r="J11" i="1" s="1"/>
  <c r="I12" i="1"/>
  <c r="H12" i="1"/>
  <c r="H11" i="1" s="1"/>
  <c r="H85" i="1" s="1"/>
  <c r="G12" i="1"/>
  <c r="F12" i="1"/>
  <c r="F11" i="1" s="1"/>
  <c r="E12" i="1"/>
  <c r="D12" i="1"/>
  <c r="Q12" i="1" s="1"/>
  <c r="C12" i="1"/>
  <c r="O11" i="1"/>
  <c r="O85" i="1" s="1"/>
  <c r="K11" i="1"/>
  <c r="K85" i="1" s="1"/>
  <c r="G11" i="1"/>
  <c r="G85" i="1" s="1"/>
  <c r="C11" i="1"/>
  <c r="C85" i="1" s="1"/>
  <c r="F85" i="1" l="1"/>
  <c r="J85" i="1"/>
  <c r="N85" i="1"/>
  <c r="D11" i="1"/>
  <c r="D76" i="1"/>
  <c r="Q76" i="1" s="1"/>
  <c r="Q54" i="1"/>
  <c r="D85" i="1" l="1"/>
  <c r="Q85" i="1" s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<sst xmlns="http://schemas.openxmlformats.org/spreadsheetml/2006/main" count="97" uniqueCount="97">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</sst>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217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965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836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60" zoomScaleNormal="70" workbookViewId="0">
      <selection activeCell="F27" sqref="F27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358045674.60999995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35257511.420000002</v>
      </c>
      <c r="M11" s="21">
        <f t="shared" si="0"/>
        <v>30878151.449999996</v>
      </c>
      <c r="N11" s="21">
        <f t="shared" si="0"/>
        <v>41027693.790000007</v>
      </c>
      <c r="O11" s="21">
        <f t="shared" si="0"/>
        <v>38071051.36999999</v>
      </c>
      <c r="P11" s="21">
        <f t="shared" si="0"/>
        <v>0</v>
      </c>
      <c r="Q11" s="21">
        <f>D11-E11-F11-G11-H11-I11-J11-K11-L11-M11-N11-O11-P11</f>
        <v>51560960.919999927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287051795.89999998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33024907.18</v>
      </c>
      <c r="M12" s="24">
        <f t="shared" si="1"/>
        <v>18811318.59</v>
      </c>
      <c r="N12" s="24">
        <f t="shared" si="1"/>
        <v>36055306.690000005</v>
      </c>
      <c r="O12" s="24">
        <f t="shared" si="1"/>
        <v>35480363.229999997</v>
      </c>
      <c r="P12" s="24">
        <f>SUM(P13:P17)</f>
        <v>0</v>
      </c>
      <c r="Q12" s="24">
        <f>D12-E12-F12-G12-H12-I12-J12-K12-L12-M12-N12-O12-P12</f>
        <v>23620993.099999979</v>
      </c>
    </row>
    <row r="13" spans="2:18" ht="18.75" x14ac:dyDescent="0.3">
      <c r="B13" s="26" t="s">
        <v>24</v>
      </c>
      <c r="C13" s="27">
        <v>234264346</v>
      </c>
      <c r="D13" s="27">
        <v>221472243.78999999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16634380.970000001</v>
      </c>
      <c r="M13" s="27">
        <v>16171913.52</v>
      </c>
      <c r="N13" s="27">
        <v>18012157.640000001</v>
      </c>
      <c r="O13" s="27">
        <v>32827447.859999999</v>
      </c>
      <c r="P13" s="27">
        <v>0</v>
      </c>
      <c r="Q13" s="24">
        <f t="shared" ref="Q13:Q76" si="2">D13-E13-F13-G13-H13-I13-J13-K13-L13-M13-N13-O13-P13</f>
        <v>17079958.86999999</v>
      </c>
    </row>
    <row r="14" spans="2:18" ht="18.75" x14ac:dyDescent="0.3">
      <c r="B14" s="26" t="s">
        <v>25</v>
      </c>
      <c r="C14" s="27">
        <v>10054723</v>
      </c>
      <c r="D14" s="27">
        <v>34772350.109999999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13910985.74</v>
      </c>
      <c r="M14" s="27">
        <v>171500</v>
      </c>
      <c r="N14" s="27">
        <v>15544418.24</v>
      </c>
      <c r="O14" s="27">
        <v>171500</v>
      </c>
      <c r="P14" s="27">
        <v>0</v>
      </c>
      <c r="Q14" s="24">
        <f t="shared" si="2"/>
        <v>3790446.1299999971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30807202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2479540.4700000002</v>
      </c>
      <c r="M17" s="27">
        <v>2467905.0699999998</v>
      </c>
      <c r="N17" s="27">
        <v>2498730.81</v>
      </c>
      <c r="O17" s="27">
        <v>2481415.37</v>
      </c>
      <c r="P17" s="27">
        <v>0</v>
      </c>
      <c r="Q17" s="24">
        <f t="shared" si="2"/>
        <v>2750588.1000000006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38424572.060000002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1644881.0899999999</v>
      </c>
      <c r="M18" s="29">
        <f t="shared" si="3"/>
        <v>4251249.49</v>
      </c>
      <c r="N18" s="29">
        <f t="shared" si="3"/>
        <v>2536284.8800000004</v>
      </c>
      <c r="O18" s="29">
        <f t="shared" si="3"/>
        <v>1416940.08</v>
      </c>
      <c r="P18" s="24">
        <f>SUM(P19:P27)</f>
        <v>0</v>
      </c>
      <c r="Q18" s="24">
        <f t="shared" si="2"/>
        <v>12558368.240000004</v>
      </c>
    </row>
    <row r="19" spans="2:17" ht="18.75" x14ac:dyDescent="0.3">
      <c r="B19" s="26" t="s">
        <v>30</v>
      </c>
      <c r="C19" s="27">
        <v>10159998</v>
      </c>
      <c r="D19" s="27">
        <v>9392900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27">
        <v>763252.19</v>
      </c>
      <c r="M19" s="10">
        <v>822344.88</v>
      </c>
      <c r="N19" s="10">
        <v>783844.91</v>
      </c>
      <c r="O19" s="10">
        <v>573592.31000000006</v>
      </c>
      <c r="P19" s="10">
        <v>0</v>
      </c>
      <c r="Q19" s="24">
        <f t="shared" si="2"/>
        <v>2179653.5700000017</v>
      </c>
    </row>
    <row r="20" spans="2:17" ht="18.75" x14ac:dyDescent="0.3">
      <c r="B20" s="26" t="s">
        <v>31</v>
      </c>
      <c r="C20" s="27">
        <v>632000</v>
      </c>
      <c r="D20" s="27">
        <v>763491.7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27">
        <v>1770</v>
      </c>
      <c r="M20" s="10">
        <v>0</v>
      </c>
      <c r="N20" s="10">
        <v>9668</v>
      </c>
      <c r="O20" s="10">
        <v>0</v>
      </c>
      <c r="P20" s="10">
        <v>0</v>
      </c>
      <c r="Q20" s="24">
        <f t="shared" si="2"/>
        <v>552792.79</v>
      </c>
    </row>
    <row r="21" spans="2:17" ht="18.75" x14ac:dyDescent="0.3">
      <c r="B21" s="26" t="s">
        <v>32</v>
      </c>
      <c r="C21" s="27">
        <v>1695986</v>
      </c>
      <c r="D21" s="27">
        <v>1175986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27">
        <v>38250</v>
      </c>
      <c r="M21" s="10">
        <v>0</v>
      </c>
      <c r="N21" s="10">
        <v>159950</v>
      </c>
      <c r="O21" s="10">
        <v>98900</v>
      </c>
      <c r="P21" s="10">
        <v>0</v>
      </c>
      <c r="Q21" s="24">
        <f t="shared" si="2"/>
        <v>464536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5000</v>
      </c>
      <c r="M22" s="10">
        <v>0</v>
      </c>
      <c r="N22" s="10">
        <v>10000</v>
      </c>
      <c r="O22" s="10">
        <v>0</v>
      </c>
      <c r="P22" s="10">
        <v>0</v>
      </c>
      <c r="Q22" s="24">
        <f t="shared" si="2"/>
        <v>20000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368762.92</v>
      </c>
      <c r="P23" s="10">
        <v>0</v>
      </c>
      <c r="Q23" s="24">
        <f t="shared" si="2"/>
        <v>468763.88000000076</v>
      </c>
    </row>
    <row r="24" spans="2:17" ht="18.75" x14ac:dyDescent="0.3">
      <c r="B24" s="26" t="s">
        <v>35</v>
      </c>
      <c r="C24" s="27">
        <v>7100000</v>
      </c>
      <c r="D24" s="27">
        <v>6924000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261930.13</v>
      </c>
      <c r="M24" s="10">
        <v>144082.62</v>
      </c>
      <c r="N24" s="10">
        <v>567834.55000000005</v>
      </c>
      <c r="O24" s="10">
        <v>256126.83</v>
      </c>
      <c r="P24" s="10">
        <v>0</v>
      </c>
      <c r="Q24" s="24">
        <f t="shared" si="2"/>
        <v>982540.2999999997</v>
      </c>
    </row>
    <row r="25" spans="2:17" ht="18.75" x14ac:dyDescent="0.3">
      <c r="B25" s="26" t="s">
        <v>36</v>
      </c>
      <c r="C25" s="27">
        <v>4736800</v>
      </c>
      <c r="D25" s="27">
        <v>7804443.3600000003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96040.85</v>
      </c>
      <c r="M25" s="10">
        <v>1559175.47</v>
      </c>
      <c r="N25" s="10">
        <v>310957.55</v>
      </c>
      <c r="O25" s="10">
        <v>88583.02</v>
      </c>
      <c r="P25" s="10">
        <v>0</v>
      </c>
      <c r="Q25" s="24">
        <f t="shared" si="2"/>
        <v>3520833.350000001</v>
      </c>
    </row>
    <row r="26" spans="2:17" ht="18.75" x14ac:dyDescent="0.3">
      <c r="B26" s="26" t="s">
        <v>37</v>
      </c>
      <c r="C26" s="27">
        <v>3557075</v>
      </c>
      <c r="D26" s="27">
        <v>6121375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12525</v>
      </c>
      <c r="M26" s="10">
        <v>1356883.6</v>
      </c>
      <c r="N26" s="10">
        <v>227537</v>
      </c>
      <c r="O26" s="10">
        <v>0</v>
      </c>
      <c r="P26" s="10">
        <v>0</v>
      </c>
      <c r="Q26" s="24">
        <f t="shared" si="2"/>
        <v>3200398.3000000003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27">
        <v>97350</v>
      </c>
      <c r="M27" s="10">
        <v>0</v>
      </c>
      <c r="N27" s="10">
        <v>97729.95</v>
      </c>
      <c r="O27" s="10">
        <v>30975</v>
      </c>
      <c r="P27" s="10">
        <v>0</v>
      </c>
      <c r="Q27" s="24">
        <f t="shared" si="2"/>
        <v>1168850.05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15775736.649999999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480502.45000000007</v>
      </c>
      <c r="M28" s="29">
        <f t="shared" si="4"/>
        <v>1611203.3599999999</v>
      </c>
      <c r="N28" s="29">
        <f t="shared" si="4"/>
        <v>1982970.42</v>
      </c>
      <c r="O28" s="29">
        <f t="shared" si="4"/>
        <v>255624.4</v>
      </c>
      <c r="P28" s="24">
        <f>SUM(P29:P37)</f>
        <v>0</v>
      </c>
      <c r="Q28" s="24">
        <f t="shared" si="2"/>
        <v>6675124.7799999975</v>
      </c>
    </row>
    <row r="29" spans="2:17" ht="18.75" x14ac:dyDescent="0.3">
      <c r="B29" s="26" t="s">
        <v>40</v>
      </c>
      <c r="C29" s="27">
        <v>3933200</v>
      </c>
      <c r="D29" s="27">
        <v>4034501.71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27">
        <v>165574.15</v>
      </c>
      <c r="M29" s="10">
        <v>154000</v>
      </c>
      <c r="N29" s="10">
        <v>568664.66</v>
      </c>
      <c r="O29" s="10">
        <v>148450</v>
      </c>
      <c r="P29" s="10">
        <v>0</v>
      </c>
      <c r="Q29" s="24">
        <f t="shared" si="2"/>
        <v>817092.67</v>
      </c>
    </row>
    <row r="30" spans="2:17" ht="18.75" x14ac:dyDescent="0.3">
      <c r="B30" s="26" t="s">
        <v>41</v>
      </c>
      <c r="C30" s="27">
        <v>651650</v>
      </c>
      <c r="D30" s="27">
        <v>1132239.47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27">
        <v>106400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931843.08</v>
      </c>
    </row>
    <row r="31" spans="2:17" ht="18.75" x14ac:dyDescent="0.3">
      <c r="B31" s="26" t="s">
        <v>42</v>
      </c>
      <c r="C31" s="27">
        <v>565565</v>
      </c>
      <c r="D31" s="27">
        <v>490565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27">
        <v>42236.52</v>
      </c>
      <c r="M31" s="10">
        <v>0</v>
      </c>
      <c r="N31" s="10">
        <v>137577.38</v>
      </c>
      <c r="O31" s="10">
        <v>0</v>
      </c>
      <c r="P31" s="10">
        <v>0</v>
      </c>
      <c r="Q31" s="24">
        <f t="shared" si="2"/>
        <v>67733.099999999977</v>
      </c>
    </row>
    <row r="32" spans="2:17" ht="18.75" x14ac:dyDescent="0.3">
      <c r="B32" s="26" t="s">
        <v>43</v>
      </c>
      <c r="C32" s="27">
        <v>171010</v>
      </c>
      <c r="D32" s="27">
        <v>170940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690</v>
      </c>
      <c r="O32" s="10">
        <v>0</v>
      </c>
      <c r="P32" s="10">
        <v>0</v>
      </c>
      <c r="Q32" s="24">
        <f t="shared" si="2"/>
        <v>14780</v>
      </c>
    </row>
    <row r="33" spans="2:39" ht="18.75" x14ac:dyDescent="0.3">
      <c r="B33" s="26" t="s">
        <v>44</v>
      </c>
      <c r="C33" s="27">
        <v>1042400</v>
      </c>
      <c r="D33" s="27">
        <v>666834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27">
        <v>0</v>
      </c>
      <c r="M33" s="10">
        <v>488638</v>
      </c>
      <c r="N33" s="10">
        <v>0</v>
      </c>
      <c r="O33" s="10">
        <v>0</v>
      </c>
      <c r="P33" s="10">
        <v>0</v>
      </c>
      <c r="Q33" s="24">
        <f t="shared" si="2"/>
        <v>174947</v>
      </c>
    </row>
    <row r="34" spans="2:39" ht="18.75" x14ac:dyDescent="0.3">
      <c r="B34" s="26" t="s">
        <v>45</v>
      </c>
      <c r="C34" s="27">
        <v>304660</v>
      </c>
      <c r="D34" s="27">
        <v>330260.02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27">
        <v>1597.4</v>
      </c>
      <c r="M34" s="10">
        <v>0</v>
      </c>
      <c r="N34" s="10">
        <v>3305.13</v>
      </c>
      <c r="O34" s="10">
        <v>0</v>
      </c>
      <c r="P34" s="10">
        <v>0</v>
      </c>
      <c r="Q34" s="24">
        <f t="shared" si="2"/>
        <v>147561.44000000003</v>
      </c>
    </row>
    <row r="35" spans="2:39" ht="18.75" x14ac:dyDescent="0.3">
      <c r="B35" s="26" t="s">
        <v>46</v>
      </c>
      <c r="C35" s="27">
        <v>4990090</v>
      </c>
      <c r="D35" s="27">
        <v>5289772.5999999996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27">
        <v>3168</v>
      </c>
      <c r="M35" s="10">
        <v>0</v>
      </c>
      <c r="N35" s="10">
        <v>1180425</v>
      </c>
      <c r="O35" s="10">
        <v>107174.39999999999</v>
      </c>
      <c r="P35" s="10">
        <v>0</v>
      </c>
      <c r="Q35" s="24">
        <f t="shared" si="2"/>
        <v>3457450.61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/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3660623.85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161526.38</v>
      </c>
      <c r="M37" s="10">
        <v>968565.36</v>
      </c>
      <c r="N37" s="10">
        <v>92308.25</v>
      </c>
      <c r="O37" s="10">
        <v>0</v>
      </c>
      <c r="P37" s="10">
        <v>0</v>
      </c>
      <c r="Q37" s="24">
        <f t="shared" si="2"/>
        <v>1063716.8799999999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16793570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107220.7</v>
      </c>
      <c r="M54" s="29">
        <f t="shared" si="6"/>
        <v>6204380.0099999998</v>
      </c>
      <c r="N54" s="29">
        <f t="shared" si="6"/>
        <v>453131.8</v>
      </c>
      <c r="O54" s="29">
        <f t="shared" si="6"/>
        <v>918123.65999999992</v>
      </c>
      <c r="P54" s="24">
        <f t="shared" si="6"/>
        <v>0</v>
      </c>
      <c r="Q54" s="24">
        <f t="shared" si="2"/>
        <v>8706474.8000000007</v>
      </c>
    </row>
    <row r="55" spans="2:17" ht="18.75" x14ac:dyDescent="0.3">
      <c r="B55" s="26" t="s">
        <v>66</v>
      </c>
      <c r="C55" s="27">
        <v>2502965</v>
      </c>
      <c r="D55" s="27">
        <v>2832965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163334.01</v>
      </c>
      <c r="N55" s="10">
        <v>453131.8</v>
      </c>
      <c r="O55" s="10">
        <v>391253.66</v>
      </c>
      <c r="P55" s="10">
        <v>0</v>
      </c>
      <c r="Q55" s="24">
        <f t="shared" si="2"/>
        <v>1764806.5000000002</v>
      </c>
    </row>
    <row r="56" spans="2:17" ht="18.75" x14ac:dyDescent="0.3">
      <c r="B56" s="26" t="s">
        <v>67</v>
      </c>
      <c r="C56" s="27">
        <v>0</v>
      </c>
      <c r="D56" s="27">
        <v>1500000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1500000</v>
      </c>
    </row>
    <row r="57" spans="2:17" ht="18.75" x14ac:dyDescent="0.3">
      <c r="B57" s="26" t="s">
        <v>68</v>
      </c>
      <c r="C57" s="27">
        <v>400000</v>
      </c>
      <c r="D57" s="27">
        <v>100000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5565046</v>
      </c>
      <c r="N58" s="10">
        <v>0</v>
      </c>
      <c r="O58" s="10">
        <v>0</v>
      </c>
      <c r="P58" s="10">
        <v>0</v>
      </c>
      <c r="Q58" s="24">
        <f t="shared" si="2"/>
        <v>434954</v>
      </c>
    </row>
    <row r="59" spans="2:17" ht="18.75" x14ac:dyDescent="0.3">
      <c r="B59" s="26" t="s">
        <v>70</v>
      </c>
      <c r="C59" s="27">
        <v>1846355</v>
      </c>
      <c r="D59" s="27">
        <v>4741355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476000</v>
      </c>
      <c r="N59" s="10">
        <v>0</v>
      </c>
      <c r="O59" s="10">
        <v>526870</v>
      </c>
      <c r="P59" s="10">
        <v>0</v>
      </c>
      <c r="Q59" s="24">
        <f t="shared" si="2"/>
        <v>3693485</v>
      </c>
    </row>
    <row r="60" spans="2:17" ht="18.75" x14ac:dyDescent="0.3">
      <c r="B60" s="26" t="s">
        <v>71</v>
      </c>
      <c r="C60" s="27">
        <v>155000</v>
      </c>
      <c r="D60" s="27">
        <v>805000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27">
        <v>107220.7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697779.3</v>
      </c>
    </row>
    <row r="61" spans="2:17" ht="18.75" x14ac:dyDescent="0.3">
      <c r="B61" s="26" t="s">
        <v>72</v>
      </c>
      <c r="C61" s="27">
        <v>315000</v>
      </c>
      <c r="D61" s="27">
        <v>298800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358045674.60999995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35257511.420000002</v>
      </c>
      <c r="M85" s="34">
        <f t="shared" si="15"/>
        <v>30878151.449999996</v>
      </c>
      <c r="N85" s="35">
        <f t="shared" si="15"/>
        <v>41027693.790000007</v>
      </c>
      <c r="O85" s="35">
        <f t="shared" si="15"/>
        <v>38071051.36999999</v>
      </c>
      <c r="P85" s="34">
        <f t="shared" si="15"/>
        <v>0</v>
      </c>
      <c r="Q85" s="34">
        <f>D85-E85-F85-G85-H85-I85-J85-K85-L85-M85-N85-O85-P85</f>
        <v>51560960.919999927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2023-12-21T13:33:48Z</dcterms:created>
  <dcterms:modified xsi:type="dcterms:W3CDTF">2023-12-21T13:34:08Z</dcterms:modified>
</cp:coreProperties>
</file>