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480" windowHeight="8250"/>
  </bookViews>
  <sheets>
    <sheet name="MATRIZ POA IDIAF" sheetId="5" r:id="rId1"/>
  </sheets>
  <externalReferences>
    <externalReference r:id="rId2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9" i="5" l="1"/>
  <c r="L79" i="5" s="1"/>
  <c r="J13" i="5" l="1"/>
  <c r="L13" i="5"/>
  <c r="L56" i="5" l="1"/>
  <c r="K56" i="5"/>
  <c r="J56" i="5"/>
  <c r="K13" i="5"/>
  <c r="I13" i="5"/>
  <c r="H13" i="5"/>
  <c r="G13" i="5"/>
  <c r="F13" i="5"/>
  <c r="E13" i="5"/>
</calcChain>
</file>

<file path=xl/sharedStrings.xml><?xml version="1.0" encoding="utf-8"?>
<sst xmlns="http://schemas.openxmlformats.org/spreadsheetml/2006/main" count="235" uniqueCount="155">
  <si>
    <t xml:space="preserve">Producto </t>
  </si>
  <si>
    <t>Indicador</t>
  </si>
  <si>
    <t xml:space="preserve">Beneficiarios  </t>
  </si>
  <si>
    <t>Resultados Esperados</t>
  </si>
  <si>
    <t>Unidad de Medida</t>
  </si>
  <si>
    <t>Hombres</t>
  </si>
  <si>
    <t>Mujeres</t>
  </si>
  <si>
    <t>1er.Trim.</t>
  </si>
  <si>
    <t>2do.Trim.</t>
  </si>
  <si>
    <t>3er.Trim.</t>
  </si>
  <si>
    <t>4to.Trim.</t>
  </si>
  <si>
    <t xml:space="preserve">Medios de Verificación </t>
  </si>
  <si>
    <t>Total Meta Física</t>
  </si>
  <si>
    <t>Total Benef.</t>
  </si>
  <si>
    <t>Dist. Munic.</t>
  </si>
  <si>
    <t>Municipio</t>
  </si>
  <si>
    <t>Provincia</t>
  </si>
  <si>
    <t>Viceministerio de Planificación Sectorial Agropecuaria</t>
  </si>
  <si>
    <t>Departamento de Planificación</t>
  </si>
  <si>
    <t>Insumos para los Indicadores de Cohesión Territorial</t>
  </si>
  <si>
    <t>La Vega</t>
  </si>
  <si>
    <t>Constanza</t>
  </si>
  <si>
    <t>Duarte</t>
  </si>
  <si>
    <t>San Francisco</t>
  </si>
  <si>
    <t>San Juan</t>
  </si>
  <si>
    <t>Barahona, Azua, Valverde y Santiago</t>
  </si>
  <si>
    <t>La Vega, Espaillat y Hermadas Mirabal</t>
  </si>
  <si>
    <t>Programas de fertilización de cafetales</t>
  </si>
  <si>
    <t>Tecnologías generadas para el manejo agropecuario</t>
  </si>
  <si>
    <t>Número de tecnologías</t>
  </si>
  <si>
    <t>Nacional</t>
  </si>
  <si>
    <t>Cantidad de tecnologías</t>
  </si>
  <si>
    <t xml:space="preserve">Informes mensuales de módulos de validación tecnológica
Informes de actividades de validación </t>
  </si>
  <si>
    <t>Tecnologías validadas a escala comercial</t>
  </si>
  <si>
    <t xml:space="preserve"> Transferencia a los Diferentes Usuarios de las Tecnologías y Servicios Tecnológicos Generados o Validados por el IDIAF</t>
  </si>
  <si>
    <t>Personas capacitadas</t>
  </si>
  <si>
    <t>Informes trimestrales Listas de participantes
Memoria del Instituto</t>
  </si>
  <si>
    <t>Transferencia de Tecnologías, generadas y validadas por el IDIAF sobre nuevas tecnologías de producción de diferentes cultivos (Días de campo, visitas a Estaciones Experimentales, Demostraciones de métodos). material didáctico</t>
  </si>
  <si>
    <t xml:space="preserve">Capacitación de productores y técnico, y servicos de análisis de laboratorio de muestras de suelo, aguas, residuos de plaguicidas y tejido vegetal </t>
  </si>
  <si>
    <r>
      <t xml:space="preserve">Objetivo: </t>
    </r>
    <r>
      <rPr>
        <sz val="11"/>
        <color theme="1"/>
        <rFont val="Calibri"/>
        <family val="2"/>
        <scheme val="minor"/>
      </rPr>
      <t xml:space="preserve"> Impulsar y ejecutar las políticas públicas de investigación científica y tecnológicas en las áreas agrícola, pecuaria y forestal, a través del desarrollo de nuevas tecnologías y de cono-cimientos básicos que permitan impulsar el desarrollo del sector y mejorar la calidad de vida de la población.</t>
    </r>
  </si>
  <si>
    <r>
      <t xml:space="preserve">Institución: </t>
    </r>
    <r>
      <rPr>
        <sz val="11"/>
        <color theme="1"/>
        <rFont val="Calibri"/>
        <family val="2"/>
        <scheme val="minor"/>
      </rPr>
      <t xml:space="preserve"> Instituto Dominicano de Investigaciones Agropecuarias y Forestales (IDIAF) </t>
    </r>
  </si>
  <si>
    <t>Metas Programadas 2025</t>
  </si>
  <si>
    <t>MATRIZ DE RECOPILACIÓN DE INFORMACIÓN PARA EL POA 2025</t>
  </si>
  <si>
    <t>Caracterización física y química de suelos dedicados al cultivo de batata</t>
  </si>
  <si>
    <t>Mata Larga</t>
  </si>
  <si>
    <t>San Francisco, Mao</t>
  </si>
  <si>
    <t>Duarte, Valverde</t>
  </si>
  <si>
    <t>Monseñor Nouel, Sánchez Ramírez y Duarte</t>
  </si>
  <si>
    <t>Mejoramiento de la productividad y calidad de batata</t>
  </si>
  <si>
    <t xml:space="preserve">Deterninda la calidad de pellets y briquetas de residuos de la cáscara del cacao </t>
  </si>
  <si>
    <t>Interacciones más beneficiosas sustrato-enmienda-micorrizas para producción de frijol</t>
  </si>
  <si>
    <t>Avance de la evaluación de materiales de café introducidos tolerantes a la roya</t>
  </si>
  <si>
    <t>Avance de la determinación de la contaminación lateral por plaguicidas en el cacao</t>
  </si>
  <si>
    <t>Puerto Plata, Espaillat, San Cristóbal, Peravia, San José de Ocoa, Elías Piña, Pedernales</t>
  </si>
  <si>
    <t>Santo Domingo Oeste</t>
  </si>
  <si>
    <t>Pedro Brand</t>
  </si>
  <si>
    <t>Santo Domingo (nivel nacional)</t>
  </si>
  <si>
    <t>Informes de actividades de investigación</t>
  </si>
  <si>
    <t xml:space="preserve">Santo Domingo Oeste
Hato del Yaque
Pimentel
</t>
  </si>
  <si>
    <t>Pedro Brand
La Herradura, Santiago
Casa de Alto, Pimentel, Duarte</t>
  </si>
  <si>
    <t>Santo Domingo
Santiago de los Caballeros
Duarte</t>
  </si>
  <si>
    <t>San Jose de Ocoa  Contanza y Bani.</t>
  </si>
  <si>
    <t>Monte Plata, Maria Trinidad Sanchez, La Vega, San Josw de Ocoa</t>
  </si>
  <si>
    <t>Multiplicada las cepas obtenidas en diferentes sustratos y elaborar protocolos de conservación de los microorganismos obtenidos</t>
  </si>
  <si>
    <t>Nagua, Contanza y Bani.</t>
  </si>
  <si>
    <t>Monte Plata, Maria Trinidad Sanchez, La Vega</t>
  </si>
  <si>
    <t xml:space="preserve">Santo Domingo Oeste </t>
  </si>
  <si>
    <t xml:space="preserve">Moca, jarabaco,constanza,san de la maguana, </t>
  </si>
  <si>
    <t>La vega, Espaillat, Azua, San Juan</t>
  </si>
  <si>
    <t xml:space="preserve">Cotui y Bayaguana </t>
  </si>
  <si>
    <t xml:space="preserve">Sanchez Ramires, Monte plata </t>
  </si>
  <si>
    <t xml:space="preserve">Cotui y Bayauana </t>
  </si>
  <si>
    <t>Caracterizado  morfometrícamente  al menos un  nematodo fitopatógeno asociado al cultivo de piña de la República Dominicana</t>
  </si>
  <si>
    <t>Prácticas de agricultura regenerativa en los cultivos de papa, ajo y habichuela.</t>
  </si>
  <si>
    <t>Evaluada la efectividad antifúngica del aceite esencial de noni  en plantas sanas de banano, tomate y ají en invernadero.</t>
  </si>
  <si>
    <t>Identificados morfológica y genéticamente  dos  hongos fitopatógenos asociados al cultivo de piña.</t>
  </si>
  <si>
    <t>Evaluado el antagonismo y eficacia de las cepas obtenidas en el control de plagas y enfermedades de importancia en  invernadero y campo.</t>
  </si>
  <si>
    <t>Cambita</t>
  </si>
  <si>
    <t xml:space="preserve"> Definido un plan de fertilización en el cultivo de habichuela</t>
  </si>
  <si>
    <t xml:space="preserve"> Seleccionadas líneas promisorias de maíz tolerante a sequía.</t>
  </si>
  <si>
    <t>Desarrollado paquete tecnologico para la producción de maíz</t>
  </si>
  <si>
    <t xml:space="preserve"> Seleccionadas líneas promisorias de maíz de alta producción de forraje </t>
  </si>
  <si>
    <t>Seleccionadas líneas promisorias de frijol rico en hierro y  de alta productividad para República Dominicana</t>
  </si>
  <si>
    <t>Recomendación para el control de las principales  plagas   identificadas en el cultivo del aguacate</t>
  </si>
  <si>
    <t xml:space="preserve">Recomendación para el control de las principales  enfermedades  identificadas en el cultivo del aguacate </t>
  </si>
  <si>
    <t>Definido un sustrato  para la producción de plantas de mango de calidad a nivel de vivero</t>
  </si>
  <si>
    <t>Caracterizadas morfológicamente dos variedades de mango del banco de germoplasma de cultivares introducidos</t>
  </si>
  <si>
    <t>Identificadas molecularmente cuatro variedades de mango del banco de germoplasma</t>
  </si>
  <si>
    <t>Instalado y manejado un banco de germoplasma de yuca con materiales nativos e introducidos</t>
  </si>
  <si>
    <t>Caracterizadas cinco variedades de yuca de consumo fresco y exportación</t>
  </si>
  <si>
    <t>Caracterizadas tres variedades de yuca para procesamiento</t>
  </si>
  <si>
    <t xml:space="preserve"> Sistema de pastoreo rotacional</t>
  </si>
  <si>
    <t>Uso de insumos locales en la alimentación de bovinos.</t>
  </si>
  <si>
    <t>Uso de insumos locales en la alimentación de ovinos.</t>
  </si>
  <si>
    <t>Uso de insumos locales en la alimentación de peces.</t>
  </si>
  <si>
    <t xml:space="preserve">Alternativas de sistemas de manejo en Conejos. </t>
  </si>
  <si>
    <t xml:space="preserve">Alternativas de sistemas de manejo en cabras lecheras. </t>
  </si>
  <si>
    <t>Validación de cobertura plástica en producción de papa.</t>
  </si>
  <si>
    <t xml:space="preserve">Valiación de 4 variedades de ajo (Taiwán 1, Taiwan 2,  Morado y Ramón Collado).
</t>
  </si>
  <si>
    <t xml:space="preserve">Validación de esquema de rotación de cultivo (ajo-papa-cebolla-lechuga)  </t>
  </si>
  <si>
    <t>Validación de dos patrones (Pound-7 e IMC-67) en injertía de plántulas de cacao a nivel de vivero</t>
  </si>
  <si>
    <t>Azua, Barahona, Independencia, Espaillat, La Vega, Montecristi, Neyba, San Jose de Ocoa, San Juan, Santiago y Valverde</t>
  </si>
  <si>
    <t>Peravia</t>
  </si>
  <si>
    <t>Baní</t>
  </si>
  <si>
    <t>Uso de insumos locales en la alimentación de caprinos</t>
  </si>
  <si>
    <t xml:space="preserve">Uso de agentes bioquimicos  estimulantes 
del desarrollo de fibra muscular in vivo en el 
ganado con fines comerciales. 
</t>
  </si>
  <si>
    <t>Validados cuatro materiales de yuca</t>
  </si>
  <si>
    <t>La Vega , Moca y Salcedo</t>
  </si>
  <si>
    <t xml:space="preserve">Una tecnología  de producción de semilla de guandul validada </t>
  </si>
  <si>
    <t xml:space="preserve">Una tecnología  de producción de semilla de habichuela validada </t>
  </si>
  <si>
    <t>Una tecnología validada sobre producción de plantas de frutales injertadas y 20,000 plantas</t>
  </si>
  <si>
    <t>Peravia, Ocoa, Barahona, San Juan, Monte Plata.</t>
  </si>
  <si>
    <t>Una tecnología validada sobre manejo de banano convencional</t>
  </si>
  <si>
    <t>Azua</t>
  </si>
  <si>
    <t>Una tecnología validada sobre manejo de plátano Macho 3/4</t>
  </si>
  <si>
    <t>Una tecnología validada sobre producción de plántulas de plátano a partir de cormitos</t>
  </si>
  <si>
    <t>San José de Ocoa</t>
  </si>
  <si>
    <t>Peravia, Barahona, San Juan, Bahoruco e Independencia</t>
  </si>
  <si>
    <t>Información del comportamiento productivo de ocho cultivos hortícolas producidas en agricultura vertical.</t>
  </si>
  <si>
    <t>Galván</t>
  </si>
  <si>
    <r>
      <t xml:space="preserve">Microorganismos benéficos para la supresión de </t>
    </r>
    <r>
      <rPr>
        <i/>
        <sz val="12"/>
        <color theme="1"/>
        <rFont val="Arial"/>
        <family val="2"/>
      </rPr>
      <t>Fusarium</t>
    </r>
    <r>
      <rPr>
        <sz val="12"/>
        <color theme="1"/>
        <rFont val="Arial"/>
        <family val="2"/>
      </rPr>
      <t xml:space="preserve"> Foc R1 y/o R4T, evaluados</t>
    </r>
  </si>
  <si>
    <r>
      <t xml:space="preserve">Determinados vectores asociados a la marchitez del </t>
    </r>
    <r>
      <rPr>
        <i/>
        <sz val="12"/>
        <color theme="1"/>
        <rFont val="Arial"/>
        <family val="2"/>
      </rPr>
      <t>laurel H. lauricola</t>
    </r>
    <r>
      <rPr>
        <sz val="12"/>
        <color theme="1"/>
        <rFont val="Arial"/>
        <family val="2"/>
      </rPr>
      <t xml:space="preserve"> que afecta el aguate</t>
    </r>
  </si>
  <si>
    <r>
      <t xml:space="preserve">
</t>
    </r>
    <r>
      <rPr>
        <sz val="12"/>
        <color theme="1"/>
        <rFont val="Arial"/>
        <family val="2"/>
      </rPr>
      <t>Validación de la semilla de la posicion central de la mazorca en el desarrollo de las plántulas de cacao en vivero.</t>
    </r>
  </si>
  <si>
    <t>Determinación de parámetros de calidad de carne de bovino</t>
  </si>
  <si>
    <r>
      <t xml:space="preserve"> Mantenido los microorganismos </t>
    </r>
    <r>
      <rPr>
        <i/>
        <sz val="12"/>
        <color theme="1"/>
        <rFont val="Arial"/>
        <family val="2"/>
      </rPr>
      <t xml:space="preserve">e: Trichoderma </t>
    </r>
    <r>
      <rPr>
        <sz val="12"/>
        <color theme="1"/>
        <rFont val="Arial"/>
        <family val="2"/>
      </rPr>
      <t>sp.,</t>
    </r>
    <r>
      <rPr>
        <i/>
        <sz val="12"/>
        <color theme="1"/>
        <rFont val="Arial"/>
        <family val="2"/>
      </rPr>
      <t xml:space="preserve"> Paecilomyces</t>
    </r>
    <r>
      <rPr>
        <sz val="12"/>
        <color theme="1"/>
        <rFont val="Arial"/>
        <family val="2"/>
      </rPr>
      <t xml:space="preserve"> sp., </t>
    </r>
    <r>
      <rPr>
        <i/>
        <sz val="12"/>
        <color theme="1"/>
        <rFont val="Arial"/>
        <family val="2"/>
      </rPr>
      <t>Metarhizium</t>
    </r>
    <r>
      <rPr>
        <sz val="12"/>
        <color theme="1"/>
        <rFont val="Arial"/>
        <family val="2"/>
      </rPr>
      <t xml:space="preserve"> sp. </t>
    </r>
    <r>
      <rPr>
        <i/>
        <sz val="12"/>
        <color theme="1"/>
        <rFont val="Arial"/>
        <family val="2"/>
      </rPr>
      <t>Aspergillus</t>
    </r>
    <r>
      <rPr>
        <sz val="12"/>
        <color theme="1"/>
        <rFont val="Arial"/>
        <family val="2"/>
      </rPr>
      <t xml:space="preserve"> sp., </t>
    </r>
    <r>
      <rPr>
        <i/>
        <sz val="12"/>
        <color theme="1"/>
        <rFont val="Arial"/>
        <family val="2"/>
      </rPr>
      <t xml:space="preserve">Mycotypha </t>
    </r>
    <r>
      <rPr>
        <sz val="12"/>
        <color theme="1"/>
        <rFont val="Arial"/>
        <family val="2"/>
      </rPr>
      <t>sp. en diferentes medios de conservación ,como biocontroladores de patógenos y plagas de los cultivos de ají y tomate.</t>
    </r>
  </si>
  <si>
    <t>Aislada  y caracterizada una bacterias benéficas con métodos morfológicos y moleculares, extraídas de la rizósfera y raíz del cultivo de tomate.</t>
  </si>
  <si>
    <t>Arroyo Loro</t>
  </si>
  <si>
    <t>Bahoruco</t>
  </si>
  <si>
    <t xml:space="preserve">
 Conservación de espacies forrajeras :
-En pasto de corte: King grass,     
-En pastoreo gramíneas: Brachiaria brizanta; B. var Sinaí; var Marandú; B Swaziladensis, humidícola y bermuda.                            
- En leguminosas forrajeras: Piñon cubano, jobo y Guazuma hulmifolia</t>
  </si>
  <si>
    <t xml:space="preserve">Registro de una variedad de habichuela resistente a la sequía y al mosaico dorado amarillo del frijol.      </t>
  </si>
  <si>
    <t>San Cristobal</t>
  </si>
  <si>
    <t>Bani</t>
  </si>
  <si>
    <t>Matanzas</t>
  </si>
  <si>
    <t>Santo Domingo
Santiago de los Caballeros
Duarte</t>
  </si>
  <si>
    <t>Pedro Brand
La Herradura, Santiago Pimentel</t>
  </si>
  <si>
    <t xml:space="preserve">Santo Domingo Oeste
Hato del Yaque
Pimentel
</t>
  </si>
  <si>
    <t>Barahona</t>
  </si>
  <si>
    <t>Tecnología de producción de plantas de limón persa libres de HLB en túneles</t>
  </si>
  <si>
    <t>Al menos 3356 productores y técnicos</t>
  </si>
  <si>
    <t>Transferencia de material genetico como pie de cria y producción,   de: semillas y plántulas diferentes cultivos</t>
  </si>
  <si>
    <t>Sabana Larga</t>
  </si>
  <si>
    <t xml:space="preserve">Tecnología de silos de anillo: Para conservación de pastos de corte como el King grass y brachiarias y alimentación en época seca de bovinos y ovino caprinos.
</t>
  </si>
  <si>
    <t xml:space="preserve">Tecnología de bloques multinutricionales, como alternativa  para la alimentación del ganado en época de escasez. Compuesto de una mezcla compactada de: Urea, melaza, sal, cal agrícola, afrecho de trigo y minerales. 
</t>
  </si>
  <si>
    <t xml:space="preserve">Evaluación económica en parcelas de aguacate </t>
  </si>
  <si>
    <t>Caracterización fisicoquímica, microbiológica y de residuos de pesticidas del agua de riego utilizada por los productores en  cultivos de interés, el cual será puesto en línea.</t>
  </si>
  <si>
    <t>Una tecnología validada sobre manejo de plátan en una mezcla especialmente de Macho y 3/4</t>
  </si>
  <si>
    <t xml:space="preserve">Se dispone de una tecnología validada para producción de pimiento morrón en ambiente protegido </t>
  </si>
  <si>
    <t>Una tecnología validada en producción comercial de alevines de tilapia</t>
  </si>
  <si>
    <t>Una tecnología validada sobre manejo de cabras y ovejas para entrega de padrotes</t>
  </si>
  <si>
    <t>Extraido y Caracterizados al menos  metabolitos secundarios de plantas y frutosde  noni</t>
  </si>
  <si>
    <r>
      <t xml:space="preserve">Ejes Estratégicos: </t>
    </r>
    <r>
      <rPr>
        <sz val="11"/>
        <color theme="1"/>
        <rFont val="Calibri"/>
        <family val="2"/>
        <scheme val="minor"/>
      </rPr>
      <t xml:space="preserve">Eje 1: Modernización y fortalecimiento del sector agropecuario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Eje 2: Fomento y diversificación productiva 
Eje 3: Competitividad, rentabilidad y fomento a las agroexportaciones. 
Eje 4: Desarrollo de la infraestructura rural 
Eje 5: Protección social e inclusión productiva equidad de género, en el área rural. 
Eje 6: Sostenibilidad ambiental y de resiliencia al cambio climático.</t>
    </r>
  </si>
  <si>
    <t xml:space="preserve">Políticas Sectoriales Prioritarias a ejecutar en el 2025: </t>
  </si>
  <si>
    <t>• Contribución con el cumplimiento de las metas presidenciales a través de las acciones misionales del instituto. 
• Contribución del IDIAF a la soberanía y seguridad alimentaria con el desarrollo de tecnologías que garanticen la sostenibilidad y productividad en los sistemas agrope-cuarios.
• Conducir las acciones del IDIAF con el desarrollo tecnologías del conocimiento que permitan dar respuesta a los desafíos derivados del cambio climático en los sistemas productivos, con prácticas amigables con el medio ambiente.
• Enfoque de la implementación de buenas prácticas agrícolas para garantizar la inocuidad y calidad de la producción de los productos de la canasta básica y de ex-portación.
• Fomento del uso de las herramientas que definen la agricultura 4.0 en el desarrollo de tecnologías, promoción de la agricultura regenerativa, vertical y familiar.
• Establecimiento y consolidación de alianzas estratégicas para el desarrollo científico y la innovación tecnológica, con organismos afines y de apoyo para la mejora del sector agrícola, nacionales como internacionales.
• Estructurar una matriz de recursos humanos que permita dar respuesta a las nuevas áreas del saber en los sistemas agropecuarios asegurando la equidad y el aprovechamiento del conocimiento acumulado en el IDIAF
• Desarrollar una gestión innovadora del talento humano, con la implementación de políticas adecuadas de incentivos al personal, donde se dé respuesta a las nuevas áreas del saber, elevar las competencias cognitivas para establecer una fuerza laboral de elevada calificación destinada al cumplimiento con la misión institucional</t>
  </si>
  <si>
    <t>Al menos 26 tecnologías</t>
  </si>
  <si>
    <t>A diciembre 2025, se ha trabajado en el proceso de generación de al menos 38 tecnologías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</si>
</sst>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i/>
      <sz val="12"/>
      <color theme="1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ont="1"/>
    <xf numFmtId="0" fontId="2" fillId="2" borderId="21" xfId="0" applyFont="1" applyFill="1" applyBorder="1" applyAlignment="1">
      <alignment vertical="top" wrapText="1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/>
    <xf numFmtId="0" fontId="0" fillId="0" borderId="0" xfId="0" applyFont="1" applyBorder="1"/>
    <xf numFmtId="0" fontId="2" fillId="3" borderId="2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8" xfId="0" applyFont="1" applyBorder="1"/>
    <xf numFmtId="0" fontId="0" fillId="0" borderId="58" xfId="0" applyFont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3" fontId="7" fillId="0" borderId="49" xfId="0" applyNumberFormat="1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53" xfId="0" applyNumberFormat="1" applyFont="1" applyBorder="1" applyAlignment="1">
      <alignment horizontal="center" vertical="center" wrapText="1"/>
    </xf>
    <xf numFmtId="3" fontId="10" fillId="0" borderId="49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49" xfId="0" applyFont="1" applyBorder="1"/>
    <xf numFmtId="0" fontId="7" fillId="0" borderId="50" xfId="0" applyFont="1" applyBorder="1"/>
    <xf numFmtId="0" fontId="7" fillId="0" borderId="4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/>
    </xf>
    <xf numFmtId="0" fontId="7" fillId="0" borderId="47" xfId="0" quotePrefix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9" fillId="0" borderId="1" xfId="0" quotePrefix="1" applyFont="1" applyFill="1" applyBorder="1" applyAlignment="1">
      <alignment vertical="center" wrapText="1"/>
    </xf>
    <xf numFmtId="0" fontId="7" fillId="0" borderId="1" xfId="0" applyFont="1" applyBorder="1"/>
    <xf numFmtId="0" fontId="7" fillId="0" borderId="19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3" fillId="0" borderId="48" xfId="0" applyFont="1" applyBorder="1" applyAlignment="1">
      <alignment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3" fontId="13" fillId="0" borderId="48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3" fontId="7" fillId="0" borderId="4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64" xfId="0" applyFont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5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0" fillId="2" borderId="3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7" fillId="0" borderId="41" xfId="0" quotePrefix="1" applyFont="1" applyFill="1" applyBorder="1" applyAlignment="1">
      <alignment vertical="top" wrapText="1"/>
    </xf>
    <xf numFmtId="0" fontId="2" fillId="0" borderId="2" xfId="0" applyFont="1" applyBorder="1"/>
    <xf numFmtId="0" fontId="2" fillId="0" borderId="17" xfId="0" applyFont="1" applyBorder="1"/>
    <xf numFmtId="0" fontId="7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8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1" xfId="0" applyFont="1" applyFill="1" applyBorder="1"/>
    <xf numFmtId="0" fontId="7" fillId="0" borderId="1" xfId="0" quotePrefix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0" xfId="0" applyFont="1" applyFill="1"/>
    <xf numFmtId="0" fontId="14" fillId="0" borderId="33" xfId="0" applyFont="1" applyFill="1" applyBorder="1"/>
    <xf numFmtId="0" fontId="14" fillId="2" borderId="33" xfId="0" applyFont="1" applyFill="1" applyBorder="1"/>
    <xf numFmtId="0" fontId="14" fillId="2" borderId="50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7" fillId="0" borderId="9" xfId="0" quotePrefix="1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0" fillId="0" borderId="25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center" vertical="center"/>
    </xf>
    <xf numFmtId="0" fontId="0" fillId="0" borderId="79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8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0" fillId="2" borderId="82" xfId="0" applyFont="1" applyFill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8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3" fontId="7" fillId="0" borderId="83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7" fillId="0" borderId="8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164" fontId="8" fillId="0" borderId="19" xfId="0" applyNumberFormat="1" applyFont="1" applyFill="1" applyBorder="1" applyAlignment="1">
      <alignment vertical="center" wrapText="1"/>
    </xf>
    <xf numFmtId="164" fontId="8" fillId="0" borderId="13" xfId="0" applyNumberFormat="1" applyFont="1" applyFill="1" applyBorder="1" applyAlignment="1">
      <alignment vertical="center" wrapText="1"/>
    </xf>
    <xf numFmtId="164" fontId="8" fillId="0" borderId="2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8" fillId="2" borderId="69" xfId="0" applyNumberFormat="1" applyFont="1" applyFill="1" applyBorder="1" applyAlignment="1">
      <alignment horizontal="center" vertical="center"/>
    </xf>
    <xf numFmtId="3" fontId="8" fillId="2" borderId="34" xfId="0" applyNumberFormat="1" applyFont="1" applyFill="1" applyBorder="1" applyAlignment="1">
      <alignment horizontal="center" vertical="center"/>
    </xf>
    <xf numFmtId="3" fontId="8" fillId="2" borderId="76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76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vertical="center" wrapText="1"/>
    </xf>
    <xf numFmtId="0" fontId="2" fillId="5" borderId="87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15" xfId="0" applyFont="1" applyBorder="1"/>
    <xf numFmtId="0" fontId="2" fillId="0" borderId="1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7" xfId="0" applyFont="1" applyBorder="1"/>
    <xf numFmtId="0" fontId="2" fillId="8" borderId="24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2" borderId="80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0" fillId="2" borderId="65" xfId="0" applyFont="1" applyFill="1" applyBorder="1" applyAlignment="1">
      <alignment horizontal="center" vertical="center" wrapText="1"/>
    </xf>
    <xf numFmtId="0" fontId="0" fillId="2" borderId="71" xfId="0" applyFont="1" applyFill="1" applyBorder="1" applyAlignment="1">
      <alignment horizontal="center" vertical="center" wrapText="1"/>
    </xf>
    <xf numFmtId="0" fontId="0" fillId="2" borderId="72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3287347</xdr:colOff>
      <xdr:row>2</xdr:row>
      <xdr:rowOff>12945</xdr:rowOff>
    </xdr:from>
    <xdr:to>
      <xdr:col>13</xdr:col>
      <xdr:colOff>4509966</xdr:colOff>
      <xdr:row>3</xdr:row>
      <xdr:rowOff>738554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7732" y="403714"/>
          <a:ext cx="1222619" cy="920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1042866</xdr:colOff>
      <xdr:row>1</xdr:row>
      <xdr:rowOff>17096</xdr:rowOff>
    </xdr:from>
    <xdr:to>
      <xdr:col>4</xdr:col>
      <xdr:colOff>314504</xdr:colOff>
      <xdr:row>3</xdr:row>
      <xdr:rowOff>657270</xdr:rowOff>
    </xdr:to>
    <xdr:pic>
      <xdr:nvPicPr>
        <xdr:cNvPr id="4" name="Imagen 2" descr="Membrete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8" t="31856" r="33992" b="592"/>
        <a:stretch>
          <a:fillRect/>
        </a:stretch>
      </xdr:blipFill>
      <xdr:spPr bwMode="auto">
        <a:xfrm>
          <a:off x="1763347" y="212481"/>
          <a:ext cx="2703080" cy="1030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34"/>
  <sheetViews>
    <sheetView tabSelected="1" topLeftCell="A65" zoomScale="60" zoomScaleNormal="60" workbookViewId="0">
      <selection activeCell="L56" sqref="L56:L74"/>
    </sheetView>
  </sheetViews>
  <sheetFormatPr baseColWidth="10" defaultColWidth="10.85546875" defaultRowHeight="15" x14ac:dyDescent="0.25"/>
  <cols>
    <col min="1" max="1" width="10.85546875" style="1"/>
    <col min="2" max="2" width="21.7109375" style="1" customWidth="1"/>
    <col min="3" max="3" width="13.85546875" style="1" customWidth="1"/>
    <col min="4" max="4" width="15.7109375" style="1" customWidth="1"/>
    <col min="5" max="5" width="13" style="1" customWidth="1"/>
    <col min="6" max="6" width="14.5703125" style="1" customWidth="1"/>
    <col min="7" max="7" width="14.140625" style="1" customWidth="1"/>
    <col min="8" max="8" width="15.5703125" style="1" customWidth="1"/>
    <col min="9" max="9" width="21.5703125" style="1" customWidth="1"/>
    <col min="10" max="10" width="14.5703125" style="1" customWidth="1"/>
    <col min="11" max="11" width="12.7109375" style="1" customWidth="1"/>
    <col min="12" max="12" width="14.7109375" style="1" customWidth="1"/>
    <col min="13" max="13" width="19.85546875" style="1" customWidth="1"/>
    <col min="14" max="14" width="69.28515625" style="1" customWidth="1"/>
    <col min="15" max="15" width="15.85546875" style="5" customWidth="1"/>
    <col min="16" max="16" width="15.28515625" style="5" customWidth="1"/>
    <col min="17" max="17" width="24.5703125" style="5" customWidth="1"/>
    <col min="18" max="18" width="18.7109375" style="1" customWidth="1"/>
    <col min="19" max="16384" width="10.85546875" style="1"/>
  </cols>
  <sheetData>
    <row r="2" spans="1:18" ht="15.75" x14ac:dyDescent="0.25">
      <c r="B2" s="181" t="s">
        <v>17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8" ht="15.75" x14ac:dyDescent="0.25">
      <c r="B3" s="181" t="s">
        <v>18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8" ht="60" customHeight="1" thickBot="1" x14ac:dyDescent="0.3">
      <c r="B4" s="179" t="s">
        <v>42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8" ht="20.25" customHeight="1" x14ac:dyDescent="0.25">
      <c r="B5" s="190" t="s">
        <v>40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2"/>
      <c r="P5" s="192"/>
      <c r="Q5" s="193"/>
    </row>
    <row r="6" spans="1:18" ht="35.25" customHeight="1" x14ac:dyDescent="0.25">
      <c r="B6" s="194" t="s">
        <v>39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196"/>
      <c r="Q6" s="197"/>
    </row>
    <row r="7" spans="1:18" ht="96.75" customHeight="1" x14ac:dyDescent="0.25">
      <c r="B7" s="150" t="s">
        <v>150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84"/>
      <c r="P7" s="84"/>
      <c r="Q7" s="85"/>
    </row>
    <row r="8" spans="1:18" ht="21" customHeight="1" x14ac:dyDescent="0.25">
      <c r="B8" s="150" t="s">
        <v>151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84"/>
      <c r="P8" s="84"/>
      <c r="Q8" s="85"/>
    </row>
    <row r="9" spans="1:18" ht="131.25" customHeight="1" thickBot="1" x14ac:dyDescent="0.3">
      <c r="B9" s="194" t="s">
        <v>152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6"/>
      <c r="P9" s="196"/>
      <c r="Q9" s="197"/>
    </row>
    <row r="10" spans="1:18" ht="24.75" hidden="1" customHeight="1" thickBot="1" x14ac:dyDescent="0.3">
      <c r="B10" s="2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3"/>
      <c r="P10" s="3"/>
      <c r="Q10" s="4"/>
    </row>
    <row r="11" spans="1:18" x14ac:dyDescent="0.25">
      <c r="B11" s="198" t="s">
        <v>0</v>
      </c>
      <c r="C11" s="200" t="s">
        <v>4</v>
      </c>
      <c r="D11" s="202" t="s">
        <v>1</v>
      </c>
      <c r="E11" s="204" t="s">
        <v>41</v>
      </c>
      <c r="F11" s="205"/>
      <c r="G11" s="205"/>
      <c r="H11" s="205"/>
      <c r="I11" s="206"/>
      <c r="J11" s="207" t="s">
        <v>2</v>
      </c>
      <c r="K11" s="208"/>
      <c r="L11" s="209"/>
      <c r="M11" s="182" t="s">
        <v>11</v>
      </c>
      <c r="N11" s="184" t="s">
        <v>3</v>
      </c>
      <c r="O11" s="186" t="s">
        <v>19</v>
      </c>
      <c r="P11" s="187"/>
      <c r="Q11" s="188"/>
    </row>
    <row r="12" spans="1:18" ht="54.75" customHeight="1" thickBot="1" x14ac:dyDescent="0.3">
      <c r="B12" s="199"/>
      <c r="C12" s="201"/>
      <c r="D12" s="203"/>
      <c r="E12" s="8" t="s">
        <v>7</v>
      </c>
      <c r="F12" s="9" t="s">
        <v>8</v>
      </c>
      <c r="G12" s="9" t="s">
        <v>9</v>
      </c>
      <c r="H12" s="9" t="s">
        <v>10</v>
      </c>
      <c r="I12" s="10" t="s">
        <v>12</v>
      </c>
      <c r="J12" s="11" t="s">
        <v>5</v>
      </c>
      <c r="K12" s="12" t="s">
        <v>6</v>
      </c>
      <c r="L12" s="13" t="s">
        <v>13</v>
      </c>
      <c r="M12" s="183"/>
      <c r="N12" s="185"/>
      <c r="O12" s="145" t="s">
        <v>14</v>
      </c>
      <c r="P12" s="146" t="s">
        <v>15</v>
      </c>
      <c r="Q12" s="147" t="s">
        <v>16</v>
      </c>
      <c r="R12" s="144"/>
    </row>
    <row r="13" spans="1:18" ht="41.25" customHeight="1" x14ac:dyDescent="0.25">
      <c r="A13" s="14"/>
      <c r="B13" s="161" t="s">
        <v>28</v>
      </c>
      <c r="C13" s="164" t="s">
        <v>29</v>
      </c>
      <c r="D13" s="167" t="s">
        <v>154</v>
      </c>
      <c r="E13" s="170">
        <f>2+1+2</f>
        <v>5</v>
      </c>
      <c r="F13" s="173">
        <f>3+1+2+1</f>
        <v>7</v>
      </c>
      <c r="G13" s="173">
        <f>2+1+2+6</f>
        <v>11</v>
      </c>
      <c r="H13" s="173">
        <f>3+1+4+7</f>
        <v>15</v>
      </c>
      <c r="I13" s="210">
        <f>10+4+8+16</f>
        <v>38</v>
      </c>
      <c r="J13" s="173">
        <f>51+23+885</f>
        <v>959</v>
      </c>
      <c r="K13" s="173">
        <f>11+7+215</f>
        <v>233</v>
      </c>
      <c r="L13" s="170">
        <f>62+30+1100</f>
        <v>1192</v>
      </c>
      <c r="M13" s="164" t="s">
        <v>57</v>
      </c>
      <c r="N13" s="136" t="s">
        <v>48</v>
      </c>
      <c r="O13" s="111"/>
      <c r="P13" s="111"/>
      <c r="Q13" s="137" t="s">
        <v>26</v>
      </c>
    </row>
    <row r="14" spans="1:18" ht="44.25" customHeight="1" x14ac:dyDescent="0.25">
      <c r="A14" s="15"/>
      <c r="B14" s="162"/>
      <c r="C14" s="165"/>
      <c r="D14" s="168"/>
      <c r="E14" s="171"/>
      <c r="F14" s="174"/>
      <c r="G14" s="174"/>
      <c r="H14" s="174"/>
      <c r="I14" s="211"/>
      <c r="J14" s="174"/>
      <c r="K14" s="174"/>
      <c r="L14" s="171"/>
      <c r="M14" s="165"/>
      <c r="N14" s="17" t="s">
        <v>43</v>
      </c>
      <c r="O14" s="18"/>
      <c r="P14" s="18"/>
      <c r="Q14" s="138" t="s">
        <v>26</v>
      </c>
    </row>
    <row r="15" spans="1:18" ht="30" x14ac:dyDescent="0.25">
      <c r="A15" s="15"/>
      <c r="B15" s="162"/>
      <c r="C15" s="165"/>
      <c r="D15" s="168"/>
      <c r="E15" s="171"/>
      <c r="F15" s="174"/>
      <c r="G15" s="174"/>
      <c r="H15" s="174"/>
      <c r="I15" s="211"/>
      <c r="J15" s="174"/>
      <c r="K15" s="174"/>
      <c r="L15" s="171"/>
      <c r="M15" s="165"/>
      <c r="N15" s="17" t="s">
        <v>50</v>
      </c>
      <c r="O15" s="18"/>
      <c r="P15" s="18"/>
      <c r="Q15" s="40" t="s">
        <v>24</v>
      </c>
    </row>
    <row r="16" spans="1:18" ht="30" x14ac:dyDescent="0.25">
      <c r="A16" s="15"/>
      <c r="B16" s="162"/>
      <c r="C16" s="165"/>
      <c r="D16" s="168"/>
      <c r="E16" s="171"/>
      <c r="F16" s="174"/>
      <c r="G16" s="174"/>
      <c r="H16" s="174"/>
      <c r="I16" s="211"/>
      <c r="J16" s="174"/>
      <c r="K16" s="174"/>
      <c r="L16" s="171"/>
      <c r="M16" s="165"/>
      <c r="N16" s="17" t="s">
        <v>120</v>
      </c>
      <c r="O16" s="18" t="s">
        <v>44</v>
      </c>
      <c r="P16" s="18" t="s">
        <v>45</v>
      </c>
      <c r="Q16" s="40" t="s">
        <v>46</v>
      </c>
    </row>
    <row r="17" spans="1:17" ht="30" x14ac:dyDescent="0.25">
      <c r="A17" s="15"/>
      <c r="B17" s="162"/>
      <c r="C17" s="165"/>
      <c r="D17" s="168"/>
      <c r="E17" s="171"/>
      <c r="F17" s="174"/>
      <c r="G17" s="174"/>
      <c r="H17" s="174"/>
      <c r="I17" s="211"/>
      <c r="J17" s="174"/>
      <c r="K17" s="174"/>
      <c r="L17" s="171"/>
      <c r="M17" s="165"/>
      <c r="N17" s="17" t="s">
        <v>27</v>
      </c>
      <c r="O17" s="18"/>
      <c r="P17" s="18"/>
      <c r="Q17" s="138" t="s">
        <v>25</v>
      </c>
    </row>
    <row r="18" spans="1:17" ht="30" x14ac:dyDescent="0.25">
      <c r="A18" s="15"/>
      <c r="B18" s="162"/>
      <c r="C18" s="165"/>
      <c r="D18" s="168"/>
      <c r="E18" s="171"/>
      <c r="F18" s="174"/>
      <c r="G18" s="174"/>
      <c r="H18" s="174"/>
      <c r="I18" s="211"/>
      <c r="J18" s="174"/>
      <c r="K18" s="174"/>
      <c r="L18" s="171"/>
      <c r="M18" s="165"/>
      <c r="N18" s="17" t="s">
        <v>51</v>
      </c>
      <c r="O18" s="18"/>
      <c r="P18" s="18"/>
      <c r="Q18" s="138" t="s">
        <v>25</v>
      </c>
    </row>
    <row r="19" spans="1:17" ht="60" x14ac:dyDescent="0.25">
      <c r="A19" s="15"/>
      <c r="B19" s="162"/>
      <c r="C19" s="165"/>
      <c r="D19" s="168"/>
      <c r="E19" s="171"/>
      <c r="F19" s="174"/>
      <c r="G19" s="174"/>
      <c r="H19" s="174"/>
      <c r="I19" s="211"/>
      <c r="J19" s="174"/>
      <c r="K19" s="174"/>
      <c r="L19" s="171"/>
      <c r="M19" s="165"/>
      <c r="N19" s="17" t="s">
        <v>121</v>
      </c>
      <c r="O19" s="18"/>
      <c r="P19" s="19"/>
      <c r="Q19" s="139" t="s">
        <v>53</v>
      </c>
    </row>
    <row r="20" spans="1:17" ht="40.5" customHeight="1" x14ac:dyDescent="0.25">
      <c r="A20" s="15"/>
      <c r="B20" s="162"/>
      <c r="C20" s="165"/>
      <c r="D20" s="168"/>
      <c r="E20" s="171"/>
      <c r="F20" s="174"/>
      <c r="G20" s="174"/>
      <c r="H20" s="174"/>
      <c r="I20" s="211"/>
      <c r="J20" s="174"/>
      <c r="K20" s="174"/>
      <c r="L20" s="171"/>
      <c r="M20" s="165"/>
      <c r="N20" s="17" t="s">
        <v>73</v>
      </c>
      <c r="O20" s="18"/>
      <c r="P20" s="86" t="s">
        <v>21</v>
      </c>
      <c r="Q20" s="40" t="s">
        <v>20</v>
      </c>
    </row>
    <row r="21" spans="1:17" ht="51.75" customHeight="1" x14ac:dyDescent="0.25">
      <c r="A21" s="15"/>
      <c r="B21" s="162"/>
      <c r="C21" s="165"/>
      <c r="D21" s="168"/>
      <c r="E21" s="171"/>
      <c r="F21" s="174"/>
      <c r="G21" s="174"/>
      <c r="H21" s="174"/>
      <c r="I21" s="211"/>
      <c r="J21" s="174"/>
      <c r="K21" s="174"/>
      <c r="L21" s="171"/>
      <c r="M21" s="165"/>
      <c r="N21" s="17" t="s">
        <v>49</v>
      </c>
      <c r="O21" s="18"/>
      <c r="P21" s="20" t="s">
        <v>23</v>
      </c>
      <c r="Q21" s="40" t="s">
        <v>22</v>
      </c>
    </row>
    <row r="22" spans="1:17" ht="51.75" customHeight="1" x14ac:dyDescent="0.25">
      <c r="A22" s="15"/>
      <c r="B22" s="162"/>
      <c r="C22" s="165"/>
      <c r="D22" s="168"/>
      <c r="E22" s="171"/>
      <c r="F22" s="174"/>
      <c r="G22" s="174"/>
      <c r="H22" s="174"/>
      <c r="I22" s="211"/>
      <c r="J22" s="174"/>
      <c r="K22" s="174"/>
      <c r="L22" s="171"/>
      <c r="M22" s="165"/>
      <c r="N22" s="17" t="s">
        <v>52</v>
      </c>
      <c r="O22" s="18"/>
      <c r="P22" s="20"/>
      <c r="Q22" s="138" t="s">
        <v>47</v>
      </c>
    </row>
    <row r="23" spans="1:17" ht="113.25" customHeight="1" x14ac:dyDescent="0.25">
      <c r="A23" s="15"/>
      <c r="B23" s="162"/>
      <c r="C23" s="165"/>
      <c r="D23" s="168"/>
      <c r="E23" s="171"/>
      <c r="F23" s="174"/>
      <c r="G23" s="174"/>
      <c r="H23" s="174"/>
      <c r="I23" s="211"/>
      <c r="J23" s="174"/>
      <c r="K23" s="174"/>
      <c r="L23" s="171"/>
      <c r="M23" s="165"/>
      <c r="N23" s="17" t="s">
        <v>128</v>
      </c>
      <c r="O23" s="20" t="s">
        <v>54</v>
      </c>
      <c r="P23" s="20" t="s">
        <v>55</v>
      </c>
      <c r="Q23" s="43" t="s">
        <v>56</v>
      </c>
    </row>
    <row r="24" spans="1:17" ht="60" x14ac:dyDescent="0.25">
      <c r="A24" s="15"/>
      <c r="B24" s="162"/>
      <c r="C24" s="165"/>
      <c r="D24" s="168"/>
      <c r="E24" s="171"/>
      <c r="F24" s="174"/>
      <c r="G24" s="174"/>
      <c r="H24" s="174"/>
      <c r="I24" s="211"/>
      <c r="J24" s="174"/>
      <c r="K24" s="174"/>
      <c r="L24" s="171"/>
      <c r="M24" s="165"/>
      <c r="N24" s="17" t="s">
        <v>141</v>
      </c>
      <c r="O24" s="20" t="s">
        <v>54</v>
      </c>
      <c r="P24" s="20" t="s">
        <v>55</v>
      </c>
      <c r="Q24" s="43" t="s">
        <v>56</v>
      </c>
    </row>
    <row r="25" spans="1:17" ht="124.5" customHeight="1" x14ac:dyDescent="0.25">
      <c r="A25" s="15"/>
      <c r="B25" s="162"/>
      <c r="C25" s="165"/>
      <c r="D25" s="168"/>
      <c r="E25" s="171"/>
      <c r="F25" s="174"/>
      <c r="G25" s="174"/>
      <c r="H25" s="174"/>
      <c r="I25" s="211"/>
      <c r="J25" s="174"/>
      <c r="K25" s="174"/>
      <c r="L25" s="171"/>
      <c r="M25" s="165"/>
      <c r="N25" s="93" t="s">
        <v>142</v>
      </c>
      <c r="O25" s="20" t="s">
        <v>54</v>
      </c>
      <c r="P25" s="20" t="s">
        <v>55</v>
      </c>
      <c r="Q25" s="43" t="s">
        <v>56</v>
      </c>
    </row>
    <row r="26" spans="1:17" ht="45" x14ac:dyDescent="0.25">
      <c r="A26" s="15"/>
      <c r="B26" s="162"/>
      <c r="C26" s="165"/>
      <c r="D26" s="168"/>
      <c r="E26" s="171"/>
      <c r="F26" s="174"/>
      <c r="G26" s="174"/>
      <c r="H26" s="174"/>
      <c r="I26" s="211"/>
      <c r="J26" s="174"/>
      <c r="K26" s="174"/>
      <c r="L26" s="171"/>
      <c r="M26" s="165"/>
      <c r="N26" s="17" t="s">
        <v>123</v>
      </c>
      <c r="O26" s="20" t="s">
        <v>54</v>
      </c>
      <c r="P26" s="20" t="s">
        <v>55</v>
      </c>
      <c r="Q26" s="43" t="s">
        <v>56</v>
      </c>
    </row>
    <row r="27" spans="1:17" ht="60" x14ac:dyDescent="0.25">
      <c r="A27" s="15"/>
      <c r="B27" s="162"/>
      <c r="C27" s="165"/>
      <c r="D27" s="168"/>
      <c r="E27" s="171"/>
      <c r="F27" s="174"/>
      <c r="G27" s="174"/>
      <c r="H27" s="174"/>
      <c r="I27" s="211"/>
      <c r="J27" s="174"/>
      <c r="K27" s="174"/>
      <c r="L27" s="171"/>
      <c r="M27" s="165"/>
      <c r="N27" s="17" t="s">
        <v>76</v>
      </c>
      <c r="O27" s="18"/>
      <c r="P27" s="20" t="s">
        <v>61</v>
      </c>
      <c r="Q27" s="43" t="s">
        <v>62</v>
      </c>
    </row>
    <row r="28" spans="1:17" ht="45" x14ac:dyDescent="0.25">
      <c r="A28" s="15"/>
      <c r="B28" s="162"/>
      <c r="C28" s="165"/>
      <c r="D28" s="168"/>
      <c r="E28" s="171"/>
      <c r="F28" s="174"/>
      <c r="G28" s="174"/>
      <c r="H28" s="174"/>
      <c r="I28" s="211"/>
      <c r="J28" s="174"/>
      <c r="K28" s="174"/>
      <c r="L28" s="171"/>
      <c r="M28" s="165"/>
      <c r="N28" s="17" t="s">
        <v>63</v>
      </c>
      <c r="O28" s="18"/>
      <c r="P28" s="20" t="s">
        <v>64</v>
      </c>
      <c r="Q28" s="43" t="s">
        <v>65</v>
      </c>
    </row>
    <row r="29" spans="1:17" ht="69" customHeight="1" x14ac:dyDescent="0.25">
      <c r="A29" s="15"/>
      <c r="B29" s="162"/>
      <c r="C29" s="165"/>
      <c r="D29" s="168"/>
      <c r="E29" s="171"/>
      <c r="F29" s="174"/>
      <c r="G29" s="174"/>
      <c r="H29" s="174"/>
      <c r="I29" s="211"/>
      <c r="J29" s="174"/>
      <c r="K29" s="174"/>
      <c r="L29" s="171"/>
      <c r="M29" s="165"/>
      <c r="N29" s="17" t="s">
        <v>124</v>
      </c>
      <c r="O29" s="18"/>
      <c r="P29" s="20" t="s">
        <v>66</v>
      </c>
      <c r="Q29" s="43" t="s">
        <v>66</v>
      </c>
    </row>
    <row r="30" spans="1:17" ht="60" x14ac:dyDescent="0.25">
      <c r="A30" s="15"/>
      <c r="B30" s="162"/>
      <c r="C30" s="165"/>
      <c r="D30" s="168"/>
      <c r="E30" s="171"/>
      <c r="F30" s="174"/>
      <c r="G30" s="174"/>
      <c r="H30" s="174"/>
      <c r="I30" s="211"/>
      <c r="J30" s="174"/>
      <c r="K30" s="174"/>
      <c r="L30" s="171"/>
      <c r="M30" s="165"/>
      <c r="N30" s="17" t="s">
        <v>125</v>
      </c>
      <c r="O30" s="18"/>
      <c r="P30" s="20" t="s">
        <v>67</v>
      </c>
      <c r="Q30" s="43" t="s">
        <v>68</v>
      </c>
    </row>
    <row r="31" spans="1:17" ht="51" customHeight="1" x14ac:dyDescent="0.25">
      <c r="A31" s="15"/>
      <c r="B31" s="162"/>
      <c r="C31" s="165"/>
      <c r="D31" s="168"/>
      <c r="E31" s="171"/>
      <c r="F31" s="174"/>
      <c r="G31" s="174"/>
      <c r="H31" s="174"/>
      <c r="I31" s="211"/>
      <c r="J31" s="174"/>
      <c r="K31" s="174"/>
      <c r="L31" s="171"/>
      <c r="M31" s="165"/>
      <c r="N31" s="17" t="s">
        <v>72</v>
      </c>
      <c r="O31" s="18"/>
      <c r="P31" s="18" t="s">
        <v>69</v>
      </c>
      <c r="Q31" s="43" t="s">
        <v>70</v>
      </c>
    </row>
    <row r="32" spans="1:17" ht="34.5" customHeight="1" x14ac:dyDescent="0.25">
      <c r="A32" s="15"/>
      <c r="B32" s="162"/>
      <c r="C32" s="165"/>
      <c r="D32" s="168"/>
      <c r="E32" s="171"/>
      <c r="F32" s="174"/>
      <c r="G32" s="174"/>
      <c r="H32" s="174"/>
      <c r="I32" s="211"/>
      <c r="J32" s="174"/>
      <c r="K32" s="174"/>
      <c r="L32" s="171"/>
      <c r="M32" s="165"/>
      <c r="N32" s="17" t="s">
        <v>75</v>
      </c>
      <c r="O32" s="18"/>
      <c r="P32" s="20" t="s">
        <v>71</v>
      </c>
      <c r="Q32" s="43" t="s">
        <v>70</v>
      </c>
    </row>
    <row r="33" spans="1:18" ht="41.25" customHeight="1" x14ac:dyDescent="0.25">
      <c r="A33" s="15"/>
      <c r="B33" s="162"/>
      <c r="C33" s="165"/>
      <c r="D33" s="168"/>
      <c r="E33" s="171"/>
      <c r="F33" s="174"/>
      <c r="G33" s="174"/>
      <c r="H33" s="174"/>
      <c r="I33" s="211"/>
      <c r="J33" s="174"/>
      <c r="K33" s="174"/>
      <c r="L33" s="171"/>
      <c r="M33" s="165"/>
      <c r="N33" s="17" t="s">
        <v>149</v>
      </c>
      <c r="O33" s="18"/>
      <c r="P33" s="20" t="s">
        <v>30</v>
      </c>
      <c r="Q33" s="43" t="s">
        <v>30</v>
      </c>
    </row>
    <row r="34" spans="1:18" ht="45" x14ac:dyDescent="0.25">
      <c r="A34" s="15"/>
      <c r="B34" s="162"/>
      <c r="C34" s="165"/>
      <c r="D34" s="168"/>
      <c r="E34" s="171"/>
      <c r="F34" s="174"/>
      <c r="G34" s="174"/>
      <c r="H34" s="174"/>
      <c r="I34" s="211"/>
      <c r="J34" s="174"/>
      <c r="K34" s="174"/>
      <c r="L34" s="171"/>
      <c r="M34" s="165"/>
      <c r="N34" s="17" t="s">
        <v>74</v>
      </c>
      <c r="O34" s="18"/>
      <c r="P34" s="20" t="s">
        <v>66</v>
      </c>
      <c r="Q34" s="140" t="s">
        <v>66</v>
      </c>
    </row>
    <row r="35" spans="1:18" ht="37.5" customHeight="1" x14ac:dyDescent="0.25">
      <c r="A35" s="15"/>
      <c r="B35" s="162"/>
      <c r="C35" s="165"/>
      <c r="D35" s="168"/>
      <c r="E35" s="171"/>
      <c r="F35" s="174"/>
      <c r="G35" s="174"/>
      <c r="H35" s="174"/>
      <c r="I35" s="211"/>
      <c r="J35" s="174"/>
      <c r="K35" s="174"/>
      <c r="L35" s="171"/>
      <c r="M35" s="165"/>
      <c r="N35" s="21" t="s">
        <v>129</v>
      </c>
      <c r="O35" s="21"/>
      <c r="P35" s="21" t="s">
        <v>24</v>
      </c>
      <c r="Q35" s="141" t="s">
        <v>24</v>
      </c>
    </row>
    <row r="36" spans="1:18" ht="31.5" customHeight="1" x14ac:dyDescent="0.25">
      <c r="A36" s="15"/>
      <c r="B36" s="162"/>
      <c r="C36" s="165"/>
      <c r="D36" s="168"/>
      <c r="E36" s="171"/>
      <c r="F36" s="174"/>
      <c r="G36" s="174"/>
      <c r="H36" s="174"/>
      <c r="I36" s="211"/>
      <c r="J36" s="174"/>
      <c r="K36" s="174"/>
      <c r="L36" s="171"/>
      <c r="M36" s="165"/>
      <c r="N36" s="21" t="s">
        <v>78</v>
      </c>
      <c r="O36" s="21"/>
      <c r="P36" s="21" t="s">
        <v>24</v>
      </c>
      <c r="Q36" s="141" t="s">
        <v>24</v>
      </c>
    </row>
    <row r="37" spans="1:18" x14ac:dyDescent="0.25">
      <c r="A37" s="15"/>
      <c r="B37" s="162"/>
      <c r="C37" s="165"/>
      <c r="D37" s="168"/>
      <c r="E37" s="171"/>
      <c r="F37" s="174"/>
      <c r="G37" s="174"/>
      <c r="H37" s="174"/>
      <c r="I37" s="211"/>
      <c r="J37" s="174"/>
      <c r="K37" s="174"/>
      <c r="L37" s="171"/>
      <c r="M37" s="165"/>
      <c r="N37" s="21" t="s">
        <v>79</v>
      </c>
      <c r="O37" s="21"/>
      <c r="P37" s="21" t="s">
        <v>24</v>
      </c>
      <c r="Q37" s="141" t="s">
        <v>24</v>
      </c>
    </row>
    <row r="38" spans="1:18" x14ac:dyDescent="0.25">
      <c r="A38" s="15"/>
      <c r="B38" s="162"/>
      <c r="C38" s="165"/>
      <c r="D38" s="168"/>
      <c r="E38" s="171"/>
      <c r="F38" s="174"/>
      <c r="G38" s="174"/>
      <c r="H38" s="174"/>
      <c r="I38" s="211"/>
      <c r="J38" s="174"/>
      <c r="K38" s="174"/>
      <c r="L38" s="171"/>
      <c r="M38" s="165"/>
      <c r="N38" s="21" t="s">
        <v>80</v>
      </c>
      <c r="O38" s="21"/>
      <c r="P38" s="21" t="s">
        <v>24</v>
      </c>
      <c r="Q38" s="141" t="s">
        <v>24</v>
      </c>
      <c r="R38" s="7"/>
    </row>
    <row r="39" spans="1:18" ht="30" x14ac:dyDescent="0.25">
      <c r="A39" s="15"/>
      <c r="B39" s="162"/>
      <c r="C39" s="165"/>
      <c r="D39" s="168"/>
      <c r="E39" s="171"/>
      <c r="F39" s="174"/>
      <c r="G39" s="174"/>
      <c r="H39" s="174"/>
      <c r="I39" s="211"/>
      <c r="J39" s="174"/>
      <c r="K39" s="174"/>
      <c r="L39" s="171"/>
      <c r="M39" s="165"/>
      <c r="N39" s="21" t="s">
        <v>81</v>
      </c>
      <c r="O39" s="21"/>
      <c r="P39" s="21" t="s">
        <v>24</v>
      </c>
      <c r="Q39" s="141" t="s">
        <v>24</v>
      </c>
    </row>
    <row r="40" spans="1:18" ht="30" x14ac:dyDescent="0.25">
      <c r="A40" s="15"/>
      <c r="B40" s="162"/>
      <c r="C40" s="165"/>
      <c r="D40" s="168"/>
      <c r="E40" s="171"/>
      <c r="F40" s="174"/>
      <c r="G40" s="174"/>
      <c r="H40" s="174"/>
      <c r="I40" s="211"/>
      <c r="J40" s="174"/>
      <c r="K40" s="174"/>
      <c r="L40" s="171"/>
      <c r="M40" s="165"/>
      <c r="N40" s="21" t="s">
        <v>82</v>
      </c>
      <c r="O40" s="21"/>
      <c r="P40" s="21" t="s">
        <v>24</v>
      </c>
      <c r="Q40" s="141" t="s">
        <v>24</v>
      </c>
    </row>
    <row r="41" spans="1:18" ht="30" x14ac:dyDescent="0.25">
      <c r="A41" s="15"/>
      <c r="B41" s="162"/>
      <c r="C41" s="165"/>
      <c r="D41" s="168"/>
      <c r="E41" s="171"/>
      <c r="F41" s="174"/>
      <c r="G41" s="174"/>
      <c r="H41" s="174"/>
      <c r="I41" s="211"/>
      <c r="J41" s="174"/>
      <c r="K41" s="174"/>
      <c r="L41" s="171"/>
      <c r="M41" s="165"/>
      <c r="N41" s="21" t="s">
        <v>83</v>
      </c>
      <c r="O41" s="21"/>
      <c r="P41" s="21" t="s">
        <v>77</v>
      </c>
      <c r="Q41" s="141" t="s">
        <v>130</v>
      </c>
    </row>
    <row r="42" spans="1:18" ht="30" x14ac:dyDescent="0.25">
      <c r="A42" s="15"/>
      <c r="B42" s="162"/>
      <c r="C42" s="165"/>
      <c r="D42" s="168"/>
      <c r="E42" s="171"/>
      <c r="F42" s="174"/>
      <c r="G42" s="174"/>
      <c r="H42" s="174"/>
      <c r="I42" s="211"/>
      <c r="J42" s="174"/>
      <c r="K42" s="174"/>
      <c r="L42" s="171"/>
      <c r="M42" s="165"/>
      <c r="N42" s="21" t="s">
        <v>84</v>
      </c>
      <c r="O42" s="21"/>
      <c r="P42" s="21" t="s">
        <v>77</v>
      </c>
      <c r="Q42" s="141" t="s">
        <v>130</v>
      </c>
    </row>
    <row r="43" spans="1:18" ht="43.5" customHeight="1" x14ac:dyDescent="0.25">
      <c r="A43" s="15"/>
      <c r="B43" s="162"/>
      <c r="C43" s="165"/>
      <c r="D43" s="168"/>
      <c r="E43" s="171"/>
      <c r="F43" s="174"/>
      <c r="G43" s="174"/>
      <c r="H43" s="174"/>
      <c r="I43" s="211"/>
      <c r="J43" s="174"/>
      <c r="K43" s="174"/>
      <c r="L43" s="171"/>
      <c r="M43" s="165"/>
      <c r="N43" s="21" t="s">
        <v>143</v>
      </c>
      <c r="O43" s="21"/>
      <c r="P43" s="21" t="s">
        <v>77</v>
      </c>
      <c r="Q43" s="141" t="s">
        <v>130</v>
      </c>
    </row>
    <row r="44" spans="1:18" ht="114.75" customHeight="1" x14ac:dyDescent="0.25">
      <c r="A44" s="15"/>
      <c r="B44" s="162"/>
      <c r="C44" s="165"/>
      <c r="D44" s="168"/>
      <c r="E44" s="171"/>
      <c r="F44" s="174"/>
      <c r="G44" s="174"/>
      <c r="H44" s="174"/>
      <c r="I44" s="211"/>
      <c r="J44" s="174"/>
      <c r="K44" s="174"/>
      <c r="L44" s="171"/>
      <c r="M44" s="165"/>
      <c r="N44" s="21" t="s">
        <v>144</v>
      </c>
      <c r="O44" s="21"/>
      <c r="P44" s="21"/>
      <c r="Q44" s="141" t="s">
        <v>101</v>
      </c>
    </row>
    <row r="45" spans="1:18" ht="56.25" customHeight="1" x14ac:dyDescent="0.25">
      <c r="A45" s="15"/>
      <c r="B45" s="162"/>
      <c r="C45" s="165"/>
      <c r="D45" s="168"/>
      <c r="E45" s="171"/>
      <c r="F45" s="174"/>
      <c r="G45" s="174"/>
      <c r="H45" s="174"/>
      <c r="I45" s="211"/>
      <c r="J45" s="174"/>
      <c r="K45" s="174"/>
      <c r="L45" s="171"/>
      <c r="M45" s="165"/>
      <c r="N45" s="21" t="s">
        <v>85</v>
      </c>
      <c r="O45" s="21" t="s">
        <v>132</v>
      </c>
      <c r="P45" s="21" t="s">
        <v>131</v>
      </c>
      <c r="Q45" s="141" t="s">
        <v>102</v>
      </c>
    </row>
    <row r="46" spans="1:18" ht="60" customHeight="1" x14ac:dyDescent="0.25">
      <c r="A46" s="15"/>
      <c r="B46" s="162"/>
      <c r="C46" s="165"/>
      <c r="D46" s="168"/>
      <c r="E46" s="171"/>
      <c r="F46" s="174"/>
      <c r="G46" s="174"/>
      <c r="H46" s="174"/>
      <c r="I46" s="211"/>
      <c r="J46" s="174"/>
      <c r="K46" s="174"/>
      <c r="L46" s="171"/>
      <c r="M46" s="165"/>
      <c r="N46" s="21" t="s">
        <v>86</v>
      </c>
      <c r="O46" s="21" t="s">
        <v>132</v>
      </c>
      <c r="P46" s="21" t="s">
        <v>103</v>
      </c>
      <c r="Q46" s="141" t="s">
        <v>102</v>
      </c>
    </row>
    <row r="47" spans="1:18" ht="61.5" customHeight="1" x14ac:dyDescent="0.25">
      <c r="A47" s="15"/>
      <c r="B47" s="162"/>
      <c r="C47" s="165"/>
      <c r="D47" s="168"/>
      <c r="E47" s="171"/>
      <c r="F47" s="174"/>
      <c r="G47" s="174"/>
      <c r="H47" s="174"/>
      <c r="I47" s="211"/>
      <c r="J47" s="174"/>
      <c r="K47" s="174"/>
      <c r="L47" s="171"/>
      <c r="M47" s="165"/>
      <c r="N47" s="21" t="s">
        <v>87</v>
      </c>
      <c r="O47" s="21" t="s">
        <v>132</v>
      </c>
      <c r="P47" s="21" t="s">
        <v>103</v>
      </c>
      <c r="Q47" s="141" t="s">
        <v>102</v>
      </c>
    </row>
    <row r="48" spans="1:18" ht="36.75" customHeight="1" x14ac:dyDescent="0.25">
      <c r="A48" s="15"/>
      <c r="B48" s="162"/>
      <c r="C48" s="165"/>
      <c r="D48" s="168"/>
      <c r="E48" s="171"/>
      <c r="F48" s="174"/>
      <c r="G48" s="174"/>
      <c r="H48" s="174"/>
      <c r="I48" s="211"/>
      <c r="J48" s="174"/>
      <c r="K48" s="174"/>
      <c r="L48" s="171"/>
      <c r="M48" s="165"/>
      <c r="N48" s="21" t="s">
        <v>88</v>
      </c>
      <c r="O48" s="21"/>
      <c r="P48" s="21"/>
      <c r="Q48" s="141" t="s">
        <v>20</v>
      </c>
    </row>
    <row r="49" spans="1:24" ht="34.5" customHeight="1" x14ac:dyDescent="0.25">
      <c r="A49" s="15"/>
      <c r="B49" s="162"/>
      <c r="C49" s="165"/>
      <c r="D49" s="168"/>
      <c r="E49" s="171"/>
      <c r="F49" s="174"/>
      <c r="G49" s="174"/>
      <c r="H49" s="174"/>
      <c r="I49" s="211"/>
      <c r="J49" s="174"/>
      <c r="K49" s="174"/>
      <c r="L49" s="171"/>
      <c r="M49" s="165"/>
      <c r="N49" s="21" t="s">
        <v>89</v>
      </c>
      <c r="O49" s="21"/>
      <c r="P49" s="21"/>
      <c r="Q49" s="141" t="s">
        <v>20</v>
      </c>
    </row>
    <row r="50" spans="1:24" ht="27" customHeight="1" thickBot="1" x14ac:dyDescent="0.3">
      <c r="A50" s="15"/>
      <c r="B50" s="163"/>
      <c r="C50" s="166"/>
      <c r="D50" s="169"/>
      <c r="E50" s="172"/>
      <c r="F50" s="175"/>
      <c r="G50" s="175"/>
      <c r="H50" s="175"/>
      <c r="I50" s="212"/>
      <c r="J50" s="175"/>
      <c r="K50" s="175"/>
      <c r="L50" s="172"/>
      <c r="M50" s="166"/>
      <c r="N50" s="142" t="s">
        <v>90</v>
      </c>
      <c r="O50" s="142"/>
      <c r="P50" s="142"/>
      <c r="Q50" s="143" t="s">
        <v>20</v>
      </c>
    </row>
    <row r="51" spans="1:24" ht="9.75" customHeight="1" thickBot="1" x14ac:dyDescent="0.3">
      <c r="B51" s="82"/>
      <c r="C51" s="22"/>
      <c r="D51" s="23"/>
      <c r="E51" s="24"/>
      <c r="F51" s="25"/>
      <c r="G51" s="26"/>
      <c r="H51" s="27"/>
      <c r="I51" s="28"/>
      <c r="J51" s="26"/>
      <c r="K51" s="24"/>
      <c r="L51" s="24"/>
      <c r="M51" s="29"/>
      <c r="N51" s="94"/>
      <c r="O51" s="30"/>
      <c r="P51" s="30"/>
      <c r="Q51" s="31"/>
    </row>
    <row r="52" spans="1:24" ht="21.75" customHeight="1" x14ac:dyDescent="0.25">
      <c r="B52" s="106"/>
      <c r="C52" s="81"/>
      <c r="D52" s="81"/>
      <c r="E52" s="107"/>
      <c r="F52" s="108"/>
      <c r="G52" s="108"/>
      <c r="H52" s="108"/>
      <c r="I52" s="109"/>
      <c r="J52" s="108"/>
      <c r="K52" s="107"/>
      <c r="L52" s="107"/>
      <c r="M52" s="81"/>
      <c r="N52" s="110" t="s">
        <v>97</v>
      </c>
      <c r="O52" s="111"/>
      <c r="P52" s="111" t="s">
        <v>21</v>
      </c>
      <c r="Q52" s="105" t="s">
        <v>20</v>
      </c>
    </row>
    <row r="53" spans="1:24" ht="48" customHeight="1" x14ac:dyDescent="0.25">
      <c r="B53" s="112"/>
      <c r="C53" s="32"/>
      <c r="D53" s="33"/>
      <c r="E53" s="34"/>
      <c r="F53" s="35"/>
      <c r="G53" s="35"/>
      <c r="H53" s="35"/>
      <c r="I53" s="36"/>
      <c r="J53" s="35"/>
      <c r="K53" s="34"/>
      <c r="L53" s="34"/>
      <c r="M53" s="33"/>
      <c r="N53" s="83" t="s">
        <v>98</v>
      </c>
      <c r="O53" s="37"/>
      <c r="P53" s="37" t="s">
        <v>21</v>
      </c>
      <c r="Q53" s="113" t="s">
        <v>20</v>
      </c>
      <c r="X53" s="15"/>
    </row>
    <row r="54" spans="1:24" ht="39" customHeight="1" x14ac:dyDescent="0.25">
      <c r="A54" s="7"/>
      <c r="B54" s="114"/>
      <c r="C54" s="32"/>
      <c r="D54" s="33"/>
      <c r="E54" s="34"/>
      <c r="F54" s="35"/>
      <c r="G54" s="35"/>
      <c r="H54" s="35"/>
      <c r="I54" s="36"/>
      <c r="J54" s="35"/>
      <c r="K54" s="34"/>
      <c r="L54" s="34"/>
      <c r="M54" s="33"/>
      <c r="N54" s="38" t="s">
        <v>99</v>
      </c>
      <c r="O54" s="37"/>
      <c r="P54" s="37" t="s">
        <v>21</v>
      </c>
      <c r="Q54" s="113" t="s">
        <v>20</v>
      </c>
    </row>
    <row r="55" spans="1:24" ht="57.75" customHeight="1" x14ac:dyDescent="0.25">
      <c r="A55" s="7"/>
      <c r="B55" s="112"/>
      <c r="C55" s="32"/>
      <c r="D55" s="33"/>
      <c r="E55" s="34"/>
      <c r="F55" s="35"/>
      <c r="G55" s="35"/>
      <c r="H55" s="35"/>
      <c r="I55" s="36"/>
      <c r="J55" s="35"/>
      <c r="K55" s="34"/>
      <c r="L55" s="34"/>
      <c r="M55" s="33"/>
      <c r="N55" s="39" t="s">
        <v>100</v>
      </c>
      <c r="O55" s="18"/>
      <c r="P55" s="20" t="s">
        <v>23</v>
      </c>
      <c r="Q55" s="40" t="s">
        <v>22</v>
      </c>
    </row>
    <row r="56" spans="1:24" ht="60" customHeight="1" x14ac:dyDescent="0.25">
      <c r="B56" s="218" t="s">
        <v>33</v>
      </c>
      <c r="C56" s="216" t="s">
        <v>31</v>
      </c>
      <c r="D56" s="233" t="s">
        <v>153</v>
      </c>
      <c r="E56" s="176">
        <v>6</v>
      </c>
      <c r="F56" s="213">
        <v>5</v>
      </c>
      <c r="G56" s="216">
        <v>4</v>
      </c>
      <c r="H56" s="216">
        <v>11</v>
      </c>
      <c r="I56" s="248">
        <v>26</v>
      </c>
      <c r="J56" s="236">
        <f>86+92+25</f>
        <v>203</v>
      </c>
      <c r="K56" s="236">
        <f>129+98+5</f>
        <v>232</v>
      </c>
      <c r="L56" s="239">
        <f>215+190+30</f>
        <v>435</v>
      </c>
      <c r="M56" s="216" t="s">
        <v>32</v>
      </c>
      <c r="N56" s="41" t="s">
        <v>122</v>
      </c>
      <c r="O56" s="42"/>
      <c r="P56" s="20" t="s">
        <v>23</v>
      </c>
      <c r="Q56" s="40" t="s">
        <v>22</v>
      </c>
    </row>
    <row r="57" spans="1:24" ht="107.25" customHeight="1" x14ac:dyDescent="0.25">
      <c r="B57" s="218"/>
      <c r="C57" s="216"/>
      <c r="D57" s="233"/>
      <c r="E57" s="176"/>
      <c r="F57" s="213"/>
      <c r="G57" s="216"/>
      <c r="H57" s="216"/>
      <c r="I57" s="248"/>
      <c r="J57" s="236"/>
      <c r="K57" s="236"/>
      <c r="L57" s="239"/>
      <c r="M57" s="216"/>
      <c r="N57" s="95" t="s">
        <v>91</v>
      </c>
      <c r="O57" s="20" t="s">
        <v>135</v>
      </c>
      <c r="P57" s="20" t="s">
        <v>134</v>
      </c>
      <c r="Q57" s="43" t="s">
        <v>133</v>
      </c>
    </row>
    <row r="58" spans="1:24" ht="97.5" customHeight="1" x14ac:dyDescent="0.25">
      <c r="B58" s="218"/>
      <c r="C58" s="216"/>
      <c r="D58" s="233"/>
      <c r="E58" s="176"/>
      <c r="F58" s="213"/>
      <c r="G58" s="216"/>
      <c r="H58" s="216"/>
      <c r="I58" s="248"/>
      <c r="J58" s="236"/>
      <c r="K58" s="236"/>
      <c r="L58" s="239"/>
      <c r="M58" s="216"/>
      <c r="N58" s="95" t="s">
        <v>92</v>
      </c>
      <c r="O58" s="20" t="s">
        <v>58</v>
      </c>
      <c r="P58" s="20" t="s">
        <v>59</v>
      </c>
      <c r="Q58" s="43" t="s">
        <v>60</v>
      </c>
    </row>
    <row r="59" spans="1:24" ht="102" customHeight="1" x14ac:dyDescent="0.25">
      <c r="B59" s="218"/>
      <c r="C59" s="216"/>
      <c r="D59" s="233"/>
      <c r="E59" s="176"/>
      <c r="F59" s="213"/>
      <c r="G59" s="216"/>
      <c r="H59" s="216"/>
      <c r="I59" s="248"/>
      <c r="J59" s="236"/>
      <c r="K59" s="236"/>
      <c r="L59" s="239"/>
      <c r="M59" s="216"/>
      <c r="N59" s="96" t="s">
        <v>104</v>
      </c>
      <c r="O59" s="20" t="s">
        <v>58</v>
      </c>
      <c r="P59" s="20" t="s">
        <v>59</v>
      </c>
      <c r="Q59" s="43" t="s">
        <v>60</v>
      </c>
    </row>
    <row r="60" spans="1:24" ht="129.75" customHeight="1" x14ac:dyDescent="0.25">
      <c r="B60" s="218"/>
      <c r="C60" s="216"/>
      <c r="D60" s="233"/>
      <c r="E60" s="176"/>
      <c r="F60" s="213"/>
      <c r="G60" s="216"/>
      <c r="H60" s="216"/>
      <c r="I60" s="248"/>
      <c r="J60" s="236"/>
      <c r="K60" s="236"/>
      <c r="L60" s="239"/>
      <c r="M60" s="216"/>
      <c r="N60" s="44" t="s">
        <v>93</v>
      </c>
      <c r="O60" s="20" t="s">
        <v>58</v>
      </c>
      <c r="P60" s="20" t="s">
        <v>59</v>
      </c>
      <c r="Q60" s="43" t="s">
        <v>60</v>
      </c>
    </row>
    <row r="61" spans="1:24" ht="125.25" customHeight="1" x14ac:dyDescent="0.25">
      <c r="B61" s="219"/>
      <c r="C61" s="165"/>
      <c r="D61" s="234"/>
      <c r="E61" s="177"/>
      <c r="F61" s="214"/>
      <c r="G61" s="165"/>
      <c r="H61" s="165"/>
      <c r="I61" s="249"/>
      <c r="J61" s="237"/>
      <c r="K61" s="237"/>
      <c r="L61" s="240"/>
      <c r="M61" s="165"/>
      <c r="N61" s="115" t="s">
        <v>94</v>
      </c>
      <c r="O61" s="20" t="s">
        <v>58</v>
      </c>
      <c r="P61" s="20" t="s">
        <v>59</v>
      </c>
      <c r="Q61" s="43" t="s">
        <v>60</v>
      </c>
    </row>
    <row r="62" spans="1:24" ht="101.25" customHeight="1" x14ac:dyDescent="0.25">
      <c r="B62" s="219"/>
      <c r="C62" s="165"/>
      <c r="D62" s="234"/>
      <c r="E62" s="177"/>
      <c r="F62" s="214"/>
      <c r="G62" s="165"/>
      <c r="H62" s="165"/>
      <c r="I62" s="249"/>
      <c r="J62" s="237"/>
      <c r="K62" s="237"/>
      <c r="L62" s="240"/>
      <c r="M62" s="165"/>
      <c r="N62" s="96" t="s">
        <v>95</v>
      </c>
      <c r="O62" s="20" t="s">
        <v>58</v>
      </c>
      <c r="P62" s="20" t="s">
        <v>59</v>
      </c>
      <c r="Q62" s="43" t="s">
        <v>60</v>
      </c>
    </row>
    <row r="63" spans="1:24" ht="114.75" customHeight="1" x14ac:dyDescent="0.25">
      <c r="B63" s="219"/>
      <c r="C63" s="165"/>
      <c r="D63" s="234"/>
      <c r="E63" s="177"/>
      <c r="F63" s="214"/>
      <c r="G63" s="165"/>
      <c r="H63" s="165"/>
      <c r="I63" s="249"/>
      <c r="J63" s="237"/>
      <c r="K63" s="237"/>
      <c r="L63" s="240"/>
      <c r="M63" s="165"/>
      <c r="N63" s="44" t="s">
        <v>96</v>
      </c>
      <c r="O63" s="20" t="s">
        <v>58</v>
      </c>
      <c r="P63" s="20" t="s">
        <v>59</v>
      </c>
      <c r="Q63" s="43" t="s">
        <v>60</v>
      </c>
    </row>
    <row r="64" spans="1:24" ht="121.5" customHeight="1" x14ac:dyDescent="0.25">
      <c r="B64" s="219"/>
      <c r="C64" s="165"/>
      <c r="D64" s="234"/>
      <c r="E64" s="177"/>
      <c r="F64" s="214"/>
      <c r="G64" s="165"/>
      <c r="H64" s="165"/>
      <c r="I64" s="249"/>
      <c r="J64" s="237"/>
      <c r="K64" s="237"/>
      <c r="L64" s="240"/>
      <c r="M64" s="165"/>
      <c r="N64" s="93" t="s">
        <v>105</v>
      </c>
      <c r="O64" s="20" t="s">
        <v>58</v>
      </c>
      <c r="P64" s="20" t="s">
        <v>59</v>
      </c>
      <c r="Q64" s="43" t="s">
        <v>60</v>
      </c>
    </row>
    <row r="65" spans="1:30" ht="30" x14ac:dyDescent="0.25">
      <c r="B65" s="219"/>
      <c r="C65" s="165"/>
      <c r="D65" s="234"/>
      <c r="E65" s="177"/>
      <c r="F65" s="214"/>
      <c r="G65" s="165"/>
      <c r="H65" s="165"/>
      <c r="I65" s="249"/>
      <c r="J65" s="237"/>
      <c r="K65" s="237"/>
      <c r="L65" s="240"/>
      <c r="M65" s="165"/>
      <c r="N65" s="17" t="s">
        <v>106</v>
      </c>
      <c r="O65" s="44"/>
      <c r="P65" s="44"/>
      <c r="Q65" s="116" t="s">
        <v>107</v>
      </c>
    </row>
    <row r="66" spans="1:30" ht="25.5" customHeight="1" x14ac:dyDescent="0.25">
      <c r="B66" s="219"/>
      <c r="C66" s="165"/>
      <c r="D66" s="234"/>
      <c r="E66" s="177"/>
      <c r="F66" s="214"/>
      <c r="G66" s="165"/>
      <c r="H66" s="165"/>
      <c r="I66" s="249"/>
      <c r="J66" s="237"/>
      <c r="K66" s="237"/>
      <c r="L66" s="240"/>
      <c r="M66" s="165"/>
      <c r="N66" s="97" t="s">
        <v>108</v>
      </c>
      <c r="O66" s="44"/>
      <c r="P66" s="44" t="s">
        <v>126</v>
      </c>
      <c r="Q66" s="117" t="s">
        <v>24</v>
      </c>
    </row>
    <row r="67" spans="1:30" ht="41.25" customHeight="1" x14ac:dyDescent="0.25">
      <c r="B67" s="219"/>
      <c r="C67" s="165"/>
      <c r="D67" s="234"/>
      <c r="E67" s="177"/>
      <c r="F67" s="214"/>
      <c r="G67" s="165"/>
      <c r="H67" s="165"/>
      <c r="I67" s="249"/>
      <c r="J67" s="237"/>
      <c r="K67" s="237"/>
      <c r="L67" s="240"/>
      <c r="M67" s="165"/>
      <c r="N67" s="97" t="s">
        <v>109</v>
      </c>
      <c r="O67" s="44"/>
      <c r="P67" s="44" t="s">
        <v>126</v>
      </c>
      <c r="Q67" s="117" t="s">
        <v>24</v>
      </c>
    </row>
    <row r="68" spans="1:30" ht="40.5" customHeight="1" x14ac:dyDescent="0.25">
      <c r="B68" s="219"/>
      <c r="C68" s="165"/>
      <c r="D68" s="234"/>
      <c r="E68" s="177"/>
      <c r="F68" s="214"/>
      <c r="G68" s="165"/>
      <c r="H68" s="165"/>
      <c r="I68" s="249"/>
      <c r="J68" s="237"/>
      <c r="K68" s="237"/>
      <c r="L68" s="240"/>
      <c r="M68" s="165"/>
      <c r="N68" s="97" t="s">
        <v>110</v>
      </c>
      <c r="O68" s="88"/>
      <c r="P68" s="88" t="s">
        <v>103</v>
      </c>
      <c r="Q68" s="118" t="s">
        <v>102</v>
      </c>
    </row>
    <row r="69" spans="1:30" ht="69" customHeight="1" x14ac:dyDescent="0.25">
      <c r="B69" s="219"/>
      <c r="C69" s="165"/>
      <c r="D69" s="234"/>
      <c r="E69" s="177"/>
      <c r="F69" s="214"/>
      <c r="G69" s="165"/>
      <c r="H69" s="165"/>
      <c r="I69" s="249"/>
      <c r="J69" s="237"/>
      <c r="K69" s="237"/>
      <c r="L69" s="240"/>
      <c r="M69" s="165"/>
      <c r="N69" s="97" t="s">
        <v>137</v>
      </c>
      <c r="O69" s="87"/>
      <c r="P69" s="87"/>
      <c r="Q69" s="119" t="s">
        <v>111</v>
      </c>
    </row>
    <row r="70" spans="1:30" ht="56.25" customHeight="1" x14ac:dyDescent="0.25">
      <c r="B70" s="219"/>
      <c r="C70" s="165"/>
      <c r="D70" s="234"/>
      <c r="E70" s="177"/>
      <c r="F70" s="214"/>
      <c r="G70" s="165"/>
      <c r="H70" s="165"/>
      <c r="I70" s="249"/>
      <c r="J70" s="237"/>
      <c r="K70" s="237"/>
      <c r="L70" s="240"/>
      <c r="M70" s="165"/>
      <c r="N70" s="97" t="s">
        <v>112</v>
      </c>
      <c r="O70" s="89"/>
      <c r="P70" s="89"/>
      <c r="Q70" s="119" t="s">
        <v>113</v>
      </c>
    </row>
    <row r="71" spans="1:30" ht="25.5" customHeight="1" x14ac:dyDescent="0.25">
      <c r="B71" s="219"/>
      <c r="C71" s="165"/>
      <c r="D71" s="234"/>
      <c r="E71" s="177"/>
      <c r="F71" s="214"/>
      <c r="G71" s="165"/>
      <c r="H71" s="165"/>
      <c r="I71" s="249"/>
      <c r="J71" s="237"/>
      <c r="K71" s="237"/>
      <c r="L71" s="240"/>
      <c r="M71" s="165"/>
      <c r="N71" s="97" t="s">
        <v>114</v>
      </c>
      <c r="O71" s="89"/>
      <c r="P71" s="89"/>
      <c r="Q71" s="119" t="s">
        <v>113</v>
      </c>
    </row>
    <row r="72" spans="1:30" ht="44.25" customHeight="1" x14ac:dyDescent="0.25">
      <c r="B72" s="220"/>
      <c r="C72" s="217"/>
      <c r="D72" s="235"/>
      <c r="E72" s="178"/>
      <c r="F72" s="215"/>
      <c r="G72" s="217"/>
      <c r="H72" s="217"/>
      <c r="I72" s="250"/>
      <c r="J72" s="238"/>
      <c r="K72" s="238"/>
      <c r="L72" s="241"/>
      <c r="M72" s="217"/>
      <c r="N72" s="98" t="s">
        <v>145</v>
      </c>
      <c r="O72" s="91"/>
      <c r="P72" s="91"/>
      <c r="Q72" s="120" t="s">
        <v>136</v>
      </c>
    </row>
    <row r="73" spans="1:30" ht="60" customHeight="1" x14ac:dyDescent="0.25">
      <c r="B73" s="220"/>
      <c r="C73" s="217"/>
      <c r="D73" s="235"/>
      <c r="E73" s="178"/>
      <c r="F73" s="215"/>
      <c r="G73" s="217"/>
      <c r="H73" s="217"/>
      <c r="I73" s="250"/>
      <c r="J73" s="238"/>
      <c r="K73" s="238"/>
      <c r="L73" s="241"/>
      <c r="M73" s="217"/>
      <c r="N73" s="98" t="s">
        <v>115</v>
      </c>
      <c r="O73" s="91"/>
      <c r="P73" s="91"/>
      <c r="Q73" s="120" t="s">
        <v>113</v>
      </c>
    </row>
    <row r="74" spans="1:30" ht="66" customHeight="1" x14ac:dyDescent="0.25">
      <c r="B74" s="220"/>
      <c r="C74" s="217"/>
      <c r="D74" s="235"/>
      <c r="E74" s="178"/>
      <c r="F74" s="215"/>
      <c r="G74" s="217"/>
      <c r="H74" s="217"/>
      <c r="I74" s="250"/>
      <c r="J74" s="238"/>
      <c r="K74" s="238"/>
      <c r="L74" s="241"/>
      <c r="M74" s="217"/>
      <c r="N74" s="99" t="s">
        <v>146</v>
      </c>
      <c r="O74" s="90"/>
      <c r="P74" s="90" t="s">
        <v>140</v>
      </c>
      <c r="Q74" s="121" t="s">
        <v>116</v>
      </c>
    </row>
    <row r="75" spans="1:30" ht="55.5" customHeight="1" x14ac:dyDescent="0.25">
      <c r="B75" s="122"/>
      <c r="C75" s="80"/>
      <c r="D75" s="45"/>
      <c r="E75" s="46"/>
      <c r="F75" s="47"/>
      <c r="G75" s="47"/>
      <c r="H75" s="47"/>
      <c r="I75" s="48"/>
      <c r="J75" s="46"/>
      <c r="K75" s="46"/>
      <c r="L75" s="49"/>
      <c r="M75" s="50"/>
      <c r="N75" s="100" t="s">
        <v>147</v>
      </c>
      <c r="O75" s="91"/>
      <c r="P75" s="91"/>
      <c r="Q75" s="121" t="s">
        <v>117</v>
      </c>
    </row>
    <row r="76" spans="1:30" ht="48" customHeight="1" x14ac:dyDescent="0.25">
      <c r="B76" s="123"/>
      <c r="C76" s="51"/>
      <c r="D76" s="51"/>
      <c r="E76" s="52"/>
      <c r="F76" s="53"/>
      <c r="G76" s="54"/>
      <c r="H76" s="55"/>
      <c r="I76" s="56"/>
      <c r="J76" s="52"/>
      <c r="K76" s="57"/>
      <c r="L76" s="58"/>
      <c r="M76" s="59"/>
      <c r="N76" s="99" t="s">
        <v>118</v>
      </c>
      <c r="O76" s="92"/>
      <c r="P76" s="92" t="s">
        <v>119</v>
      </c>
      <c r="Q76" s="124" t="s">
        <v>127</v>
      </c>
    </row>
    <row r="77" spans="1:30" ht="56.25" customHeight="1" thickBot="1" x14ac:dyDescent="0.3">
      <c r="B77" s="125"/>
      <c r="C77" s="126"/>
      <c r="D77" s="126"/>
      <c r="E77" s="127"/>
      <c r="F77" s="128"/>
      <c r="G77" s="129"/>
      <c r="H77" s="130"/>
      <c r="I77" s="60"/>
      <c r="J77" s="127"/>
      <c r="K77" s="131"/>
      <c r="L77" s="132"/>
      <c r="M77" s="133"/>
      <c r="N77" s="134" t="s">
        <v>148</v>
      </c>
      <c r="O77" s="134"/>
      <c r="P77" s="134" t="s">
        <v>103</v>
      </c>
      <c r="Q77" s="135" t="s">
        <v>102</v>
      </c>
    </row>
    <row r="78" spans="1:30" ht="16.5" thickBot="1" x14ac:dyDescent="0.3">
      <c r="A78" s="7"/>
      <c r="B78" s="79"/>
      <c r="C78" s="62"/>
      <c r="D78" s="63"/>
      <c r="E78" s="64"/>
      <c r="F78" s="65"/>
      <c r="G78" s="66"/>
      <c r="H78" s="67"/>
      <c r="I78" s="68"/>
      <c r="J78" s="69"/>
      <c r="K78" s="70"/>
      <c r="L78" s="71"/>
      <c r="M78" s="72"/>
      <c r="N78" s="73"/>
      <c r="O78" s="74"/>
      <c r="P78" s="75"/>
      <c r="Q78" s="149"/>
      <c r="R78" s="7"/>
      <c r="S78" s="7"/>
      <c r="T78" s="7"/>
      <c r="U78" s="7"/>
      <c r="V78" s="7"/>
      <c r="W78" s="7"/>
      <c r="X78" s="6"/>
      <c r="Y78" s="7"/>
      <c r="Z78" s="7"/>
      <c r="AA78" s="7"/>
      <c r="AB78" s="7"/>
      <c r="AC78" s="7"/>
      <c r="AD78" s="7"/>
    </row>
    <row r="79" spans="1:30" s="16" customFormat="1" ht="0.75" customHeight="1" thickBot="1" x14ac:dyDescent="0.3">
      <c r="A79" s="15"/>
      <c r="B79" s="224" t="s">
        <v>34</v>
      </c>
      <c r="C79" s="221" t="s">
        <v>35</v>
      </c>
      <c r="D79" s="227" t="s">
        <v>138</v>
      </c>
      <c r="E79" s="245">
        <v>550</v>
      </c>
      <c r="F79" s="242">
        <v>1000</v>
      </c>
      <c r="G79" s="158">
        <v>1001</v>
      </c>
      <c r="H79" s="158">
        <v>805</v>
      </c>
      <c r="I79" s="155">
        <v>3356</v>
      </c>
      <c r="J79" s="152">
        <v>2808</v>
      </c>
      <c r="K79" s="152">
        <f>I79-J79</f>
        <v>548</v>
      </c>
      <c r="L79" s="152">
        <f>J79+K79</f>
        <v>3356</v>
      </c>
      <c r="M79" s="230" t="s">
        <v>36</v>
      </c>
      <c r="N79" s="102"/>
      <c r="O79" s="103"/>
      <c r="P79" s="103"/>
      <c r="Q79" s="104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95.25" customHeight="1" x14ac:dyDescent="0.25">
      <c r="A80" s="7"/>
      <c r="B80" s="225"/>
      <c r="C80" s="222"/>
      <c r="D80" s="228"/>
      <c r="E80" s="246"/>
      <c r="F80" s="243"/>
      <c r="G80" s="159"/>
      <c r="H80" s="159"/>
      <c r="I80" s="156"/>
      <c r="J80" s="153"/>
      <c r="K80" s="153"/>
      <c r="L80" s="153"/>
      <c r="M80" s="231"/>
      <c r="N80" s="61" t="s">
        <v>38</v>
      </c>
      <c r="O80" s="37"/>
      <c r="P80" s="37"/>
      <c r="Q80" s="105" t="s">
        <v>30</v>
      </c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17" ht="82.5" customHeight="1" x14ac:dyDescent="0.25">
      <c r="A81" s="15"/>
      <c r="B81" s="225"/>
      <c r="C81" s="222"/>
      <c r="D81" s="228"/>
      <c r="E81" s="246"/>
      <c r="F81" s="243"/>
      <c r="G81" s="159"/>
      <c r="H81" s="159"/>
      <c r="I81" s="156"/>
      <c r="J81" s="153"/>
      <c r="K81" s="153"/>
      <c r="L81" s="153"/>
      <c r="M81" s="231"/>
      <c r="N81" s="61" t="s">
        <v>37</v>
      </c>
      <c r="O81" s="76"/>
      <c r="P81" s="76"/>
      <c r="Q81" s="40" t="s">
        <v>30</v>
      </c>
    </row>
    <row r="82" spans="1:17" ht="85.5" customHeight="1" thickBot="1" x14ac:dyDescent="0.3">
      <c r="A82" s="7"/>
      <c r="B82" s="226"/>
      <c r="C82" s="223"/>
      <c r="D82" s="229"/>
      <c r="E82" s="247"/>
      <c r="F82" s="244"/>
      <c r="G82" s="160"/>
      <c r="H82" s="160"/>
      <c r="I82" s="157"/>
      <c r="J82" s="154"/>
      <c r="K82" s="154"/>
      <c r="L82" s="154"/>
      <c r="M82" s="232"/>
      <c r="N82" s="148" t="s">
        <v>139</v>
      </c>
      <c r="O82" s="77"/>
      <c r="P82" s="77"/>
      <c r="Q82" s="78" t="s">
        <v>30</v>
      </c>
    </row>
    <row r="83" spans="1:17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01"/>
    </row>
    <row r="84" spans="1:17" x14ac:dyDescent="0.25">
      <c r="N84" s="101"/>
    </row>
    <row r="85" spans="1:17" x14ac:dyDescent="0.25">
      <c r="N85" s="101"/>
    </row>
    <row r="86" spans="1:17" x14ac:dyDescent="0.25">
      <c r="N86" s="101"/>
    </row>
    <row r="87" spans="1:17" x14ac:dyDescent="0.25">
      <c r="N87" s="101"/>
    </row>
    <row r="88" spans="1:17" x14ac:dyDescent="0.25">
      <c r="N88" s="101"/>
    </row>
    <row r="89" spans="1:17" x14ac:dyDescent="0.25">
      <c r="N89" s="101"/>
    </row>
    <row r="90" spans="1:17" x14ac:dyDescent="0.25">
      <c r="N90" s="101"/>
    </row>
    <row r="91" spans="1:17" x14ac:dyDescent="0.25">
      <c r="N91" s="101"/>
    </row>
    <row r="92" spans="1:17" x14ac:dyDescent="0.25">
      <c r="N92" s="101"/>
    </row>
    <row r="93" spans="1:17" x14ac:dyDescent="0.25">
      <c r="N93" s="101"/>
    </row>
    <row r="94" spans="1:17" x14ac:dyDescent="0.25">
      <c r="N94" s="101"/>
    </row>
    <row r="95" spans="1:17" x14ac:dyDescent="0.25">
      <c r="N95" s="101"/>
    </row>
    <row r="96" spans="1:17" x14ac:dyDescent="0.25">
      <c r="N96" s="101"/>
    </row>
    <row r="97" spans="14:14" x14ac:dyDescent="0.25">
      <c r="N97" s="101"/>
    </row>
    <row r="98" spans="14:14" x14ac:dyDescent="0.25">
      <c r="N98" s="101"/>
    </row>
    <row r="99" spans="14:14" x14ac:dyDescent="0.25">
      <c r="N99" s="101"/>
    </row>
    <row r="100" spans="14:14" x14ac:dyDescent="0.25">
      <c r="N100" s="101"/>
    </row>
    <row r="101" spans="14:14" x14ac:dyDescent="0.25">
      <c r="N101" s="101"/>
    </row>
    <row r="102" spans="14:14" x14ac:dyDescent="0.25">
      <c r="N102" s="101"/>
    </row>
    <row r="103" spans="14:14" x14ac:dyDescent="0.25">
      <c r="N103" s="101"/>
    </row>
    <row r="104" spans="14:14" x14ac:dyDescent="0.25">
      <c r="N104" s="101"/>
    </row>
    <row r="105" spans="14:14" x14ac:dyDescent="0.25">
      <c r="N105" s="101"/>
    </row>
    <row r="106" spans="14:14" x14ac:dyDescent="0.25">
      <c r="N106" s="101"/>
    </row>
    <row r="107" spans="14:14" x14ac:dyDescent="0.25">
      <c r="N107" s="101"/>
    </row>
    <row r="108" spans="14:14" x14ac:dyDescent="0.25">
      <c r="N108" s="101"/>
    </row>
    <row r="109" spans="14:14" x14ac:dyDescent="0.25">
      <c r="N109" s="101"/>
    </row>
    <row r="110" spans="14:14" x14ac:dyDescent="0.25">
      <c r="N110" s="101"/>
    </row>
    <row r="111" spans="14:14" x14ac:dyDescent="0.25">
      <c r="N111" s="101"/>
    </row>
    <row r="112" spans="14:14" x14ac:dyDescent="0.25">
      <c r="N112" s="101"/>
    </row>
    <row r="113" spans="14:14" x14ac:dyDescent="0.25">
      <c r="N113" s="101"/>
    </row>
    <row r="114" spans="14:14" x14ac:dyDescent="0.25">
      <c r="N114" s="101"/>
    </row>
    <row r="115" spans="14:14" x14ac:dyDescent="0.25">
      <c r="N115" s="101"/>
    </row>
    <row r="116" spans="14:14" x14ac:dyDescent="0.25">
      <c r="N116" s="101"/>
    </row>
    <row r="117" spans="14:14" x14ac:dyDescent="0.25">
      <c r="N117" s="101"/>
    </row>
    <row r="118" spans="14:14" x14ac:dyDescent="0.25">
      <c r="N118" s="101"/>
    </row>
    <row r="119" spans="14:14" x14ac:dyDescent="0.25">
      <c r="N119" s="101"/>
    </row>
    <row r="120" spans="14:14" x14ac:dyDescent="0.25">
      <c r="N120" s="101"/>
    </row>
    <row r="121" spans="14:14" x14ac:dyDescent="0.25">
      <c r="N121" s="101"/>
    </row>
    <row r="122" spans="14:14" x14ac:dyDescent="0.25">
      <c r="N122" s="101"/>
    </row>
    <row r="123" spans="14:14" x14ac:dyDescent="0.25">
      <c r="N123" s="101"/>
    </row>
    <row r="124" spans="14:14" x14ac:dyDescent="0.25">
      <c r="N124" s="101"/>
    </row>
    <row r="125" spans="14:14" x14ac:dyDescent="0.25">
      <c r="N125" s="101"/>
    </row>
    <row r="126" spans="14:14" x14ac:dyDescent="0.25">
      <c r="N126" s="101"/>
    </row>
    <row r="127" spans="14:14" x14ac:dyDescent="0.25">
      <c r="N127" s="101"/>
    </row>
    <row r="128" spans="14:14" x14ac:dyDescent="0.25">
      <c r="N128" s="101"/>
    </row>
    <row r="129" spans="14:14" x14ac:dyDescent="0.25">
      <c r="N129" s="101"/>
    </row>
    <row r="130" spans="14:14" x14ac:dyDescent="0.25">
      <c r="N130" s="101"/>
    </row>
    <row r="131" spans="14:14" x14ac:dyDescent="0.25">
      <c r="N131" s="101"/>
    </row>
    <row r="132" spans="14:14" x14ac:dyDescent="0.25">
      <c r="N132" s="101"/>
    </row>
    <row r="133" spans="14:14" x14ac:dyDescent="0.25">
      <c r="N133" s="101"/>
    </row>
    <row r="134" spans="14:14" x14ac:dyDescent="0.25">
      <c r="N134" s="101"/>
    </row>
    <row r="135" spans="14:14" x14ac:dyDescent="0.25">
      <c r="N135" s="101"/>
    </row>
    <row r="136" spans="14:14" x14ac:dyDescent="0.25">
      <c r="N136" s="101"/>
    </row>
    <row r="137" spans="14:14" x14ac:dyDescent="0.25">
      <c r="N137" s="101"/>
    </row>
    <row r="138" spans="14:14" x14ac:dyDescent="0.25">
      <c r="N138" s="101"/>
    </row>
    <row r="139" spans="14:14" x14ac:dyDescent="0.25">
      <c r="N139" s="101"/>
    </row>
    <row r="140" spans="14:14" x14ac:dyDescent="0.25">
      <c r="N140" s="101"/>
    </row>
    <row r="141" spans="14:14" x14ac:dyDescent="0.25">
      <c r="N141" s="101"/>
    </row>
    <row r="142" spans="14:14" x14ac:dyDescent="0.25">
      <c r="N142" s="101"/>
    </row>
    <row r="143" spans="14:14" x14ac:dyDescent="0.25">
      <c r="N143" s="101"/>
    </row>
    <row r="144" spans="14:14" x14ac:dyDescent="0.25">
      <c r="N144" s="101"/>
    </row>
    <row r="145" spans="14:14" x14ac:dyDescent="0.25">
      <c r="N145" s="101"/>
    </row>
    <row r="146" spans="14:14" x14ac:dyDescent="0.25">
      <c r="N146" s="101"/>
    </row>
    <row r="147" spans="14:14" x14ac:dyDescent="0.25">
      <c r="N147" s="101"/>
    </row>
    <row r="148" spans="14:14" x14ac:dyDescent="0.25">
      <c r="N148" s="101"/>
    </row>
    <row r="149" spans="14:14" x14ac:dyDescent="0.25">
      <c r="N149" s="101"/>
    </row>
    <row r="150" spans="14:14" x14ac:dyDescent="0.25">
      <c r="N150" s="101"/>
    </row>
    <row r="151" spans="14:14" x14ac:dyDescent="0.25">
      <c r="N151" s="101"/>
    </row>
    <row r="152" spans="14:14" x14ac:dyDescent="0.25">
      <c r="N152" s="101"/>
    </row>
    <row r="153" spans="14:14" x14ac:dyDescent="0.25">
      <c r="N153" s="101"/>
    </row>
    <row r="154" spans="14:14" x14ac:dyDescent="0.25">
      <c r="N154" s="101"/>
    </row>
    <row r="155" spans="14:14" x14ac:dyDescent="0.25">
      <c r="N155" s="101"/>
    </row>
    <row r="156" spans="14:14" x14ac:dyDescent="0.25">
      <c r="N156" s="101"/>
    </row>
    <row r="157" spans="14:14" x14ac:dyDescent="0.25">
      <c r="N157" s="101"/>
    </row>
    <row r="158" spans="14:14" x14ac:dyDescent="0.25">
      <c r="N158" s="101"/>
    </row>
    <row r="159" spans="14:14" x14ac:dyDescent="0.25">
      <c r="N159" s="101"/>
    </row>
    <row r="160" spans="14:14" x14ac:dyDescent="0.25">
      <c r="N160" s="101"/>
    </row>
    <row r="161" spans="14:14" x14ac:dyDescent="0.25">
      <c r="N161" s="101"/>
    </row>
    <row r="162" spans="14:14" x14ac:dyDescent="0.25">
      <c r="N162" s="101"/>
    </row>
    <row r="163" spans="14:14" x14ac:dyDescent="0.25">
      <c r="N163" s="101"/>
    </row>
    <row r="164" spans="14:14" x14ac:dyDescent="0.25">
      <c r="N164" s="101"/>
    </row>
    <row r="165" spans="14:14" x14ac:dyDescent="0.25">
      <c r="N165" s="101"/>
    </row>
    <row r="166" spans="14:14" x14ac:dyDescent="0.25">
      <c r="N166" s="101"/>
    </row>
    <row r="167" spans="14:14" x14ac:dyDescent="0.25">
      <c r="N167" s="101"/>
    </row>
    <row r="168" spans="14:14" x14ac:dyDescent="0.25">
      <c r="N168" s="101"/>
    </row>
    <row r="169" spans="14:14" x14ac:dyDescent="0.25">
      <c r="N169" s="101"/>
    </row>
    <row r="170" spans="14:14" x14ac:dyDescent="0.25">
      <c r="N170" s="101"/>
    </row>
    <row r="171" spans="14:14" x14ac:dyDescent="0.25">
      <c r="N171" s="101"/>
    </row>
    <row r="172" spans="14:14" x14ac:dyDescent="0.25">
      <c r="N172" s="101"/>
    </row>
    <row r="173" spans="14:14" x14ac:dyDescent="0.25">
      <c r="N173" s="101"/>
    </row>
    <row r="174" spans="14:14" x14ac:dyDescent="0.25">
      <c r="N174" s="101"/>
    </row>
    <row r="175" spans="14:14" x14ac:dyDescent="0.25">
      <c r="N175" s="101"/>
    </row>
    <row r="176" spans="14:14" x14ac:dyDescent="0.25">
      <c r="N176" s="101"/>
    </row>
    <row r="177" spans="14:14" x14ac:dyDescent="0.25">
      <c r="N177" s="101"/>
    </row>
    <row r="178" spans="14:14" x14ac:dyDescent="0.25">
      <c r="N178" s="101"/>
    </row>
    <row r="179" spans="14:14" x14ac:dyDescent="0.25">
      <c r="N179" s="101"/>
    </row>
    <row r="180" spans="14:14" x14ac:dyDescent="0.25">
      <c r="N180" s="101"/>
    </row>
    <row r="181" spans="14:14" x14ac:dyDescent="0.25">
      <c r="N181" s="101"/>
    </row>
    <row r="182" spans="14:14" x14ac:dyDescent="0.25">
      <c r="N182" s="101"/>
    </row>
    <row r="183" spans="14:14" x14ac:dyDescent="0.25">
      <c r="N183" s="101"/>
    </row>
    <row r="184" spans="14:14" x14ac:dyDescent="0.25">
      <c r="N184" s="101"/>
    </row>
    <row r="185" spans="14:14" x14ac:dyDescent="0.25">
      <c r="N185" s="101"/>
    </row>
    <row r="186" spans="14:14" x14ac:dyDescent="0.25">
      <c r="N186" s="101"/>
    </row>
    <row r="187" spans="14:14" x14ac:dyDescent="0.25">
      <c r="N187" s="101"/>
    </row>
    <row r="188" spans="14:14" x14ac:dyDescent="0.25">
      <c r="N188" s="101"/>
    </row>
    <row r="189" spans="14:14" x14ac:dyDescent="0.25">
      <c r="N189" s="101"/>
    </row>
    <row r="190" spans="14:14" x14ac:dyDescent="0.25">
      <c r="N190" s="101"/>
    </row>
    <row r="191" spans="14:14" x14ac:dyDescent="0.25">
      <c r="N191" s="101"/>
    </row>
    <row r="192" spans="14:14" x14ac:dyDescent="0.25">
      <c r="N192" s="101"/>
    </row>
    <row r="193" spans="14:14" x14ac:dyDescent="0.25">
      <c r="N193" s="101"/>
    </row>
    <row r="194" spans="14:14" x14ac:dyDescent="0.25">
      <c r="N194" s="101"/>
    </row>
    <row r="195" spans="14:14" x14ac:dyDescent="0.25">
      <c r="N195" s="101"/>
    </row>
    <row r="196" spans="14:14" x14ac:dyDescent="0.25">
      <c r="N196" s="101"/>
    </row>
    <row r="197" spans="14:14" x14ac:dyDescent="0.25">
      <c r="N197" s="101"/>
    </row>
    <row r="198" spans="14:14" x14ac:dyDescent="0.25">
      <c r="N198" s="101"/>
    </row>
    <row r="199" spans="14:14" x14ac:dyDescent="0.25">
      <c r="N199" s="101"/>
    </row>
    <row r="200" spans="14:14" x14ac:dyDescent="0.25">
      <c r="N200" s="101"/>
    </row>
    <row r="201" spans="14:14" x14ac:dyDescent="0.25">
      <c r="N201" s="101"/>
    </row>
    <row r="202" spans="14:14" x14ac:dyDescent="0.25">
      <c r="N202" s="101"/>
    </row>
    <row r="203" spans="14:14" x14ac:dyDescent="0.25">
      <c r="N203" s="101"/>
    </row>
    <row r="204" spans="14:14" x14ac:dyDescent="0.25">
      <c r="N204" s="101"/>
    </row>
    <row r="205" spans="14:14" x14ac:dyDescent="0.25">
      <c r="N205" s="101"/>
    </row>
    <row r="206" spans="14:14" x14ac:dyDescent="0.25">
      <c r="N206" s="101"/>
    </row>
    <row r="207" spans="14:14" x14ac:dyDescent="0.25">
      <c r="N207" s="101"/>
    </row>
    <row r="208" spans="14:14" x14ac:dyDescent="0.25">
      <c r="N208" s="101"/>
    </row>
    <row r="209" spans="14:14" x14ac:dyDescent="0.25">
      <c r="N209" s="101"/>
    </row>
    <row r="210" spans="14:14" x14ac:dyDescent="0.25">
      <c r="N210" s="101"/>
    </row>
    <row r="211" spans="14:14" x14ac:dyDescent="0.25">
      <c r="N211" s="101"/>
    </row>
    <row r="212" spans="14:14" x14ac:dyDescent="0.25">
      <c r="N212" s="101"/>
    </row>
    <row r="213" spans="14:14" x14ac:dyDescent="0.25">
      <c r="N213" s="101"/>
    </row>
    <row r="214" spans="14:14" x14ac:dyDescent="0.25">
      <c r="N214" s="101"/>
    </row>
    <row r="215" spans="14:14" x14ac:dyDescent="0.25">
      <c r="N215" s="101"/>
    </row>
    <row r="216" spans="14:14" x14ac:dyDescent="0.25">
      <c r="N216" s="101"/>
    </row>
    <row r="217" spans="14:14" x14ac:dyDescent="0.25">
      <c r="N217" s="101"/>
    </row>
    <row r="218" spans="14:14" x14ac:dyDescent="0.25">
      <c r="N218" s="101"/>
    </row>
    <row r="219" spans="14:14" x14ac:dyDescent="0.25">
      <c r="N219" s="101"/>
    </row>
    <row r="220" spans="14:14" x14ac:dyDescent="0.25">
      <c r="N220" s="101"/>
    </row>
    <row r="221" spans="14:14" x14ac:dyDescent="0.25">
      <c r="N221" s="101"/>
    </row>
    <row r="222" spans="14:14" x14ac:dyDescent="0.25">
      <c r="N222" s="101"/>
    </row>
    <row r="223" spans="14:14" x14ac:dyDescent="0.25">
      <c r="N223" s="101"/>
    </row>
    <row r="224" spans="14:14" x14ac:dyDescent="0.25">
      <c r="N224" s="101"/>
    </row>
    <row r="225" spans="14:14" x14ac:dyDescent="0.25">
      <c r="N225" s="101"/>
    </row>
    <row r="226" spans="14:14" x14ac:dyDescent="0.25">
      <c r="N226" s="101"/>
    </row>
    <row r="227" spans="14:14" x14ac:dyDescent="0.25">
      <c r="N227" s="101"/>
    </row>
    <row r="228" spans="14:14" x14ac:dyDescent="0.25">
      <c r="N228" s="101"/>
    </row>
    <row r="229" spans="14:14" x14ac:dyDescent="0.25">
      <c r="N229" s="101"/>
    </row>
    <row r="230" spans="14:14" x14ac:dyDescent="0.25">
      <c r="N230" s="101"/>
    </row>
    <row r="231" spans="14:14" x14ac:dyDescent="0.25">
      <c r="N231" s="101"/>
    </row>
    <row r="232" spans="14:14" x14ac:dyDescent="0.25">
      <c r="N232" s="101"/>
    </row>
    <row r="233" spans="14:14" x14ac:dyDescent="0.25">
      <c r="N233" s="101"/>
    </row>
    <row r="234" spans="14:14" x14ac:dyDescent="0.25">
      <c r="N234" s="101"/>
    </row>
  </sheetData>
  <mergeCells count="53">
    <mergeCell ref="B56:B74"/>
    <mergeCell ref="C79:C82"/>
    <mergeCell ref="B79:B82"/>
    <mergeCell ref="D79:D82"/>
    <mergeCell ref="M79:M82"/>
    <mergeCell ref="C56:C74"/>
    <mergeCell ref="D56:D74"/>
    <mergeCell ref="M56:M74"/>
    <mergeCell ref="H56:H74"/>
    <mergeCell ref="I56:I74"/>
    <mergeCell ref="J56:J74"/>
    <mergeCell ref="K56:K74"/>
    <mergeCell ref="L56:L74"/>
    <mergeCell ref="G79:G82"/>
    <mergeCell ref="F79:F82"/>
    <mergeCell ref="E79:E82"/>
    <mergeCell ref="I13:I50"/>
    <mergeCell ref="J13:J50"/>
    <mergeCell ref="K13:K50"/>
    <mergeCell ref="F56:F74"/>
    <mergeCell ref="G56:G74"/>
    <mergeCell ref="B4:Q4"/>
    <mergeCell ref="B2:Q2"/>
    <mergeCell ref="B3:Q3"/>
    <mergeCell ref="M11:M12"/>
    <mergeCell ref="N11:N12"/>
    <mergeCell ref="O11:Q11"/>
    <mergeCell ref="C10:N10"/>
    <mergeCell ref="B5:Q5"/>
    <mergeCell ref="B6:Q6"/>
    <mergeCell ref="B9:Q9"/>
    <mergeCell ref="B11:B12"/>
    <mergeCell ref="C11:C12"/>
    <mergeCell ref="D11:D12"/>
    <mergeCell ref="E11:I11"/>
    <mergeCell ref="J11:L11"/>
    <mergeCell ref="B7:N7"/>
    <mergeCell ref="B8:N8"/>
    <mergeCell ref="L79:L82"/>
    <mergeCell ref="K79:K82"/>
    <mergeCell ref="J79:J82"/>
    <mergeCell ref="I79:I82"/>
    <mergeCell ref="H79:H82"/>
    <mergeCell ref="B13:B50"/>
    <mergeCell ref="C13:C50"/>
    <mergeCell ref="D13:D50"/>
    <mergeCell ref="E13:E50"/>
    <mergeCell ref="F13:F50"/>
    <mergeCell ref="E56:E74"/>
    <mergeCell ref="L13:L50"/>
    <mergeCell ref="M13:M50"/>
    <mergeCell ref="G13:G50"/>
    <mergeCell ref="H13:H50"/>
  </mergeCells>
  <pageMargins left="0.27559055118110198" right="0.31496062992126" top="0.74803149606299202" bottom="0.74803149606299202" header="0.35433070866141703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POA IDIAF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Eduardo Fulcar</cp:lastModifiedBy>
  <cp:lastPrinted>2019-10-22T17:28:53Z</cp:lastPrinted>
  <dcterms:created xsi:type="dcterms:W3CDTF">2017-08-21T18:14:40Z</dcterms:created>
  <dcterms:modified xsi:type="dcterms:W3CDTF">2024-10-23T18:59:15Z</dcterms:modified>
</cp:coreProperties>
</file>