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Old DATA\misdocumentos\Planif Depto 21\2026 Planid Dpto\POA 2026\Ejecuc POA26\"/>
    </mc:Choice>
  </mc:AlternateContent>
  <bookViews>
    <workbookView xWindow="-105" yWindow="-105" windowWidth="23250" windowHeight="12450"/>
  </bookViews>
  <sheets>
    <sheet name="EJECUCIÓN POA TRIM. II 2025" sheetId="5" r:id="rId1"/>
  </sheets>
  <externalReferences>
    <externalReference r:id="rId2"/>
  </externalReferences>
  <definedNames>
    <definedName name="Cal">#REF!</definedName>
    <definedName name="Calificación">[1]Hoja1!$G$6:$G$8</definedName>
    <definedName name="Imp">#REF!</definedName>
    <definedName name="matriz">#REF!</definedName>
    <definedName name="mm">#REF!</definedName>
    <definedName name="Objetivos">[1]Hoja1!$B$6:$B$9</definedName>
    <definedName name="Respuesta">[1]Hoja1!$P$6:$P$9</definedName>
    <definedName name="Riesgo">[1]Hoja1!$N$6:$N$11</definedName>
    <definedName name="Riesgos">[1]Hoja1!$D$6:$D$13</definedName>
    <definedName name="Valor">[1]Hoja1!$M$6:$M$11</definedName>
    <definedName name="VAR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7" i="5" l="1"/>
  <c r="I22" i="5" l="1"/>
  <c r="J22" i="5" l="1"/>
</calcChain>
</file>

<file path=xl/sharedStrings.xml><?xml version="1.0" encoding="utf-8"?>
<sst xmlns="http://schemas.openxmlformats.org/spreadsheetml/2006/main" count="84" uniqueCount="71">
  <si>
    <t xml:space="preserve">Producto </t>
  </si>
  <si>
    <t>Indicador</t>
  </si>
  <si>
    <t xml:space="preserve">Beneficiarios  </t>
  </si>
  <si>
    <t>Unidad de Medida</t>
  </si>
  <si>
    <t>Hombres</t>
  </si>
  <si>
    <t>Mujeres</t>
  </si>
  <si>
    <t xml:space="preserve">Medios de Verificación </t>
  </si>
  <si>
    <t>Total Benef.</t>
  </si>
  <si>
    <t>Dist. Munic.</t>
  </si>
  <si>
    <t>Municipio</t>
  </si>
  <si>
    <t>Provincia</t>
  </si>
  <si>
    <t>Viceministerio de Planificación Sectorial Agropecuaria</t>
  </si>
  <si>
    <t>Departamento de Planificación</t>
  </si>
  <si>
    <t>Insumos para los Indicadores de Cohesión Territorial</t>
  </si>
  <si>
    <t>La Vega</t>
  </si>
  <si>
    <t>Duarte</t>
  </si>
  <si>
    <t>Tecnologías generadas para el manejo agropecuario</t>
  </si>
  <si>
    <t>Número de tecnologías</t>
  </si>
  <si>
    <t>Cantidad de tecnologías</t>
  </si>
  <si>
    <t>Tecnologías validadas a escala comercial</t>
  </si>
  <si>
    <t xml:space="preserve"> </t>
  </si>
  <si>
    <t xml:space="preserve">Resultados o Avance </t>
  </si>
  <si>
    <t xml:space="preserve">Metas Ejecutadas </t>
  </si>
  <si>
    <t xml:space="preserve"> Presupuesto Ejecutado</t>
  </si>
  <si>
    <t xml:space="preserve">Informes mensuales de módulos de validación tecnológica
Informes de actividades de validación </t>
  </si>
  <si>
    <r>
      <t xml:space="preserve">Institución: </t>
    </r>
    <r>
      <rPr>
        <sz val="11"/>
        <color theme="1"/>
        <rFont val="Calibri"/>
        <family val="2"/>
        <scheme val="minor"/>
      </rPr>
      <t xml:space="preserve"> Instituto Dominicano de Investigaciones Agropecuarias y Forestales (IDIAF) </t>
    </r>
  </si>
  <si>
    <r>
      <t xml:space="preserve">Objetivo: </t>
    </r>
    <r>
      <rPr>
        <sz val="11"/>
        <color theme="1"/>
        <rFont val="Calibri"/>
        <family val="2"/>
        <scheme val="minor"/>
      </rPr>
      <t xml:space="preserve"> Impulsar y ejecutar las políticas públicas de investigación científica y tecnológicas en las áreas agrícola, pecuaria y forestal, a través del desarrollo de nuevas tecnologías y de cono-cimientos básicos que permitan impulsar el desarrollo del sector y mejorar la calidad de vida de la población.</t>
    </r>
  </si>
  <si>
    <r>
      <t xml:space="preserve">Ejes Estratégicos: </t>
    </r>
    <r>
      <rPr>
        <sz val="11"/>
        <color theme="1"/>
        <rFont val="Calibri"/>
        <family val="2"/>
        <scheme val="minor"/>
      </rPr>
      <t>Eje 1: Modernización y fortalecimiento del sector agropecuario 
Eje 2: Fomento y diversificación productiva 
Eje 3: Competitividad, rentabilidad y fomento a las agroexportaciones. 
Eje 4: Desarrollo de la infraestructura rural 
Eje 5: Protección social e inclusión productiva equidad de género, en el área rural. 
Eje 6: Sostenibilidad ambiental y de resiliencia al cambio climático.</t>
    </r>
  </si>
  <si>
    <t>Transferencia a los Diferentes Usuarios de las Tecnologías y Servicios Tecnológicos Generados o Validados por el IDIAF</t>
  </si>
  <si>
    <t>Personas capacitadas</t>
  </si>
  <si>
    <t>Mata Larga</t>
  </si>
  <si>
    <t>Constanza</t>
  </si>
  <si>
    <t xml:space="preserve">Informes de ejecución de proyectos de investigación
</t>
  </si>
  <si>
    <t>Conduce de entrega, listados de participación, relación de beneficiarios de laboratorio, según registros de los laboratorios.</t>
  </si>
  <si>
    <t>EJECUCIÓN DEL PLAN OPERATIVO ANUAL TRIMESTRE I (Enero- Marzo 2026)</t>
  </si>
  <si>
    <t>Metas Programadas 2026</t>
  </si>
  <si>
    <t>Año 2026</t>
  </si>
  <si>
    <t>1er.Trim.</t>
  </si>
  <si>
    <t>Total Meta Física Trim I</t>
  </si>
  <si>
    <t>Entre octubre- dic  2026, se ha trabajado en el proceso de generación de al menos 37 tecnologías</t>
  </si>
  <si>
    <r>
      <t>Al menos</t>
    </r>
    <r>
      <rPr>
        <sz val="11"/>
        <rFont val="Calibri"/>
        <family val="2"/>
        <scheme val="minor"/>
      </rPr>
      <t xml:space="preserve"> 10 </t>
    </r>
    <r>
      <rPr>
        <sz val="11"/>
        <color theme="1"/>
        <rFont val="Calibri"/>
        <family val="2"/>
        <scheme val="minor"/>
      </rPr>
      <t>tecnologías validadas en el trimetre IV</t>
    </r>
  </si>
  <si>
    <t>Al menos 3058 productores y técnicos</t>
  </si>
  <si>
    <t>MATRIZ DE RECOPILACIÓN DE INFORMACIÓN PARA EL POA 2026</t>
  </si>
  <si>
    <r>
      <t xml:space="preserve">1) En estudio para evaluar el efecto tres abonos orgánicos sobre el cultivo de </t>
    </r>
    <r>
      <rPr>
        <b/>
        <sz val="11"/>
        <rFont val="Calibri"/>
        <family val="2"/>
        <scheme val="minor"/>
      </rPr>
      <t>papa</t>
    </r>
    <r>
      <rPr>
        <sz val="11"/>
        <rFont val="Calibri"/>
        <family val="2"/>
        <scheme val="minor"/>
      </rPr>
      <t xml:space="preserve"> y el suelo, en Constanza se encontró que la aplicación de compost, bocashi y vermicompost contribuyeron a reducir la cantidad de bacterias Gram negativas en el suelo que son las que afectan los cultivos. </t>
    </r>
  </si>
  <si>
    <r>
      <t xml:space="preserve">2) En estudio para evaluar el efecto de dosis crecientes de gallinaza compostada sobre el cultivo de </t>
    </r>
    <r>
      <rPr>
        <b/>
        <sz val="11"/>
        <rFont val="Calibri"/>
        <family val="2"/>
        <scheme val="minor"/>
      </rPr>
      <t>ajo</t>
    </r>
    <r>
      <rPr>
        <sz val="11"/>
        <rFont val="Calibri"/>
        <family val="2"/>
        <scheme val="minor"/>
      </rPr>
      <t xml:space="preserve"> y el suelo, en Constanza se encontró que la aplicación de gallinaza compostada contribuyó a reducir la cantidad de bacterias Gram negativas en el suelo que son las que afectan los cultivos.</t>
    </r>
  </si>
  <si>
    <t>San Fco. de Macorís</t>
  </si>
  <si>
    <t>Cenoví, Jacagua, Laguna Salaca, El Ranchito, Palmar de Ocoa, La Canela, Hatillo</t>
  </si>
  <si>
    <t>Espaillat, Duarte, Sánchez Ramírez, Santiago Rodríguez, Hermanas Mirabal, La Vega, Montecristi,Barahona, Santaigo, Bahoruco, Valverde, Monseñor Nouel, Azua, Valverde, San Juan, San José de Ocoa, Independencia, Peravia, María Trinidad Sánchez, Samaná,San Cristóbal</t>
  </si>
  <si>
    <t>Cayetano Germosén, La Vega, Cotuí, Peralta, Salcedo, Rincón, Polo, Constanza, Mao</t>
  </si>
  <si>
    <t xml:space="preserve">1) Validación del control de malezas en variedades de cultivo de ajo (Taiwán 1, Taiwan 2, Morado y Ramón Collado).
</t>
  </si>
  <si>
    <t>Pedro Brand</t>
  </si>
  <si>
    <t>Santo Domingo Oeste</t>
  </si>
  <si>
    <t xml:space="preserve">2) Validación de control fitosanitario en variedades de cultivo de ajo (Taiwán 1, Taiwan 2, Morado y Ramón Collado).
</t>
  </si>
  <si>
    <t>3) Validación de la producción de plántulas por injerto en la Estación Mata Larga</t>
  </si>
  <si>
    <t>4- Tecnología en proceso de validación: Alternativas de manejo en sistemas cunícolas semi intensivos
Resultados y avances:
-Reducción de los porcentajes de morbilidad
- Aumento en la cantidad de semovientes
-Descarte oportuno de reproductores y obtención de información acerca de la situación del sistema productivo</t>
  </si>
  <si>
    <t>3) Resultado de la investigacion en una finca de la localidad del Mamey, Higuey,   del implante hormonal 17 β -estradiol aplicado a novillos de engorde con diferentes grados de cruzamiento entre Senepol y Sebú. Al igual que otros estudios, resultó  una mayor ganancia de peso y mejor conformación muscular (marmoleo en carne) en menor tiempo, valores de pH e infiltración de grasa intramuscular óptima, en comparación al engorde tradicional.</t>
  </si>
  <si>
    <t>4) La línea de frijol RD-JNMN-23, que resultó con el mayor rendimiento promedio de grano (2,096.34 kg/ha), y alto contenido de hierro (87.65 ppm), fue seleccionada como línea promisoria, con potencial para convertirse en una nueva variedad.</t>
  </si>
  <si>
    <t>El Mamey</t>
  </si>
  <si>
    <t>Higuey</t>
  </si>
  <si>
    <t>La Altagracia</t>
  </si>
  <si>
    <t>Arroyo Loro</t>
  </si>
  <si>
    <t>San Juan de la Maguana</t>
  </si>
  <si>
    <r>
      <t xml:space="preserve">1175  </t>
    </r>
    <r>
      <rPr>
        <sz val="11"/>
        <rFont val="Calibri"/>
        <family val="2"/>
        <scheme val="minor"/>
      </rPr>
      <t xml:space="preserve">técnicos, productores y estudiantes fueron beneficiados con actividades de disfusión de tecnologías sobre: uso de Uso de </t>
    </r>
    <r>
      <rPr>
        <i/>
        <sz val="11"/>
        <rFont val="Calibri"/>
        <family val="2"/>
        <scheme val="minor"/>
      </rPr>
      <t>Beauveria</t>
    </r>
    <r>
      <rPr>
        <sz val="11"/>
        <rFont val="Calibri"/>
        <family val="2"/>
        <scheme val="minor"/>
      </rPr>
      <t xml:space="preserve"> </t>
    </r>
    <r>
      <rPr>
        <i/>
        <sz val="11"/>
        <rFont val="Calibri"/>
        <family val="2"/>
        <scheme val="minor"/>
      </rPr>
      <t>bassiana</t>
    </r>
    <r>
      <rPr>
        <sz val="11"/>
        <rFont val="Calibri"/>
        <family val="2"/>
        <scheme val="minor"/>
      </rPr>
      <t xml:space="preserve"> para controlar el piogán, banco de germoplasma de la batata, variedad de café Catidiaf, tecnologías de poda en café y producción de semillas de papa. sobre mejoramiento del manejo del plátano, mejoramiento genético de la habichuela, identificación de problemas y necesidades de investigación de productores de banano, visitas a los laboratorios y estaciones experimentales para conocer de las prácticas de los diferentes manejos de los productos agropecuarios y procedimientos de analíticas de laboratorio.    </t>
    </r>
  </si>
  <si>
    <t>241 beneficiarios en análisis de laboratorio de 513 muestras de material de suelo y material de vegetal de cultivos, analizadas 222 en los laboratorios de Mata Larga, 211 CENTA, en Pantoja y 80 en el Laboratorio de Residuos de Plaguicidas en La Vega</t>
  </si>
  <si>
    <t>Moca, San Victor, San Francisco, Pimentel, Cotuí, Pedro Brand, Santiago, Galván, Juan de Herrera, Vicente Noble</t>
  </si>
  <si>
    <t>Cenoví, conuco, La Herradura, El Salado</t>
  </si>
  <si>
    <t>Espaillat, Duarte, Sánchez Ramírez, Santiago, Santo Domingo Oeste, Bahoruco, Azua, Pedernales,Barahona,  San Juan, La Vega, San Cristóbal.</t>
  </si>
  <si>
    <t>Espaillat, La Vega, Sánchez Ramírez, Azua, Hermanas Mirabal, Barahona, Valverde, Bahoruco, Azua, Pedernales,Barahona,  San Juan, La Vega, San Cristóbal.</t>
  </si>
  <si>
    <t>Bacuí, El Salado, Arroyo Loro</t>
  </si>
  <si>
    <t xml:space="preserve">Moca, San Victor, San Francisco, Pimentel, Cotuí, Guayubín, La Vega, Neiba, Villa Tapia, Mao, Maimón, Las Charcas, Santiago, Mavarrete, Constanza, Eperanza, Baní, Rancho Arriba </t>
  </si>
  <si>
    <r>
      <rPr>
        <b/>
        <sz val="11"/>
        <rFont val="Calibri"/>
        <family val="2"/>
        <scheme val="minor"/>
      </rPr>
      <t>74</t>
    </r>
    <r>
      <rPr>
        <sz val="11"/>
        <rFont val="Calibri"/>
        <family val="2"/>
        <scheme val="minor"/>
      </rPr>
      <t xml:space="preserve"> Beneficiados </t>
    </r>
    <r>
      <rPr>
        <b/>
        <sz val="11"/>
        <rFont val="Calibri"/>
        <family val="2"/>
        <scheme val="minor"/>
      </rPr>
      <t>7</t>
    </r>
    <r>
      <rPr>
        <sz val="11"/>
        <rFont val="Calibri"/>
        <family val="2"/>
        <scheme val="minor"/>
      </rPr>
      <t xml:space="preserve"> productores con el suministro de 4,552 plantas de cacao en la Estación Mata Larga. De igual manera, </t>
    </r>
    <r>
      <rPr>
        <b/>
        <sz val="11"/>
        <rFont val="Calibri"/>
        <family val="2"/>
        <scheme val="minor"/>
      </rPr>
      <t>25</t>
    </r>
    <r>
      <rPr>
        <sz val="11"/>
        <rFont val="Calibri"/>
        <family val="2"/>
        <scheme val="minor"/>
      </rPr>
      <t xml:space="preserve"> productores fueron beneficiarios con la entrega de 102,466 alevines de tilapias. Así mismo, se entregó a </t>
    </r>
    <r>
      <rPr>
        <b/>
        <sz val="11"/>
        <rFont val="Calibri"/>
        <family val="2"/>
        <scheme val="minor"/>
      </rPr>
      <t>un (1)</t>
    </r>
    <r>
      <rPr>
        <sz val="11"/>
        <rFont val="Calibri"/>
        <family val="2"/>
        <scheme val="minor"/>
      </rPr>
      <t xml:space="preserve"> beneficiario, el FEDA, la cantidad de 18 padrotes de ovinos de las razas Barriga Negra, Katahdin y Pelibuey. </t>
    </r>
    <r>
      <rPr>
        <b/>
        <sz val="11"/>
        <rFont val="Calibri"/>
        <family val="2"/>
        <scheme val="minor"/>
      </rPr>
      <t>41</t>
    </r>
    <r>
      <rPr>
        <sz val="11"/>
        <rFont val="Calibri"/>
        <family val="2"/>
        <scheme val="minor"/>
      </rPr>
      <t xml:space="preserve"> productores se beneficiaron de la adquisisción de 2,289 plantas frutales (limón persa libre de HLB, mango, aguacate, pitahaya, guayaba entre otros) del vivero de la Estación Experimental de Frutales Baní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</si>
</sst>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[$-10409]#,##0.00;\-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b/>
      <sz val="11"/>
      <color rgb="FF00B050"/>
      <name val="Calibri"/>
      <family val="2"/>
      <scheme val="minor"/>
    </font>
    <font>
      <i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5">
    <xf numFmtId="0" fontId="0" fillId="0" borderId="0" xfId="0"/>
    <xf numFmtId="0" fontId="2" fillId="2" borderId="13" xfId="0" applyFont="1" applyFill="1" applyBorder="1" applyAlignment="1">
      <alignment vertical="top" wrapText="1"/>
    </xf>
    <xf numFmtId="0" fontId="0" fillId="0" borderId="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2" fillId="4" borderId="15" xfId="0" applyFont="1" applyFill="1" applyBorder="1" applyAlignment="1">
      <alignment vertical="center" wrapText="1"/>
    </xf>
    <xf numFmtId="0" fontId="5" fillId="9" borderId="13" xfId="0" applyFont="1" applyFill="1" applyBorder="1" applyAlignment="1">
      <alignment horizontal="center" vertical="center" wrapText="1"/>
    </xf>
    <xf numFmtId="0" fontId="2" fillId="9" borderId="13" xfId="0" applyFont="1" applyFill="1" applyBorder="1" applyAlignment="1">
      <alignment horizontal="center" vertical="center" wrapText="1"/>
    </xf>
    <xf numFmtId="0" fontId="2" fillId="9" borderId="14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3" fontId="0" fillId="0" borderId="1" xfId="0" applyNumberFormat="1" applyBorder="1" applyAlignment="1">
      <alignment horizontal="center" vertical="center"/>
    </xf>
    <xf numFmtId="0" fontId="0" fillId="0" borderId="11" xfId="0" applyBorder="1"/>
    <xf numFmtId="0" fontId="0" fillId="0" borderId="23" xfId="0" applyBorder="1"/>
    <xf numFmtId="0" fontId="0" fillId="0" borderId="24" xfId="0" applyBorder="1"/>
    <xf numFmtId="0" fontId="0" fillId="0" borderId="25" xfId="0" applyBorder="1" applyAlignment="1">
      <alignment horizontal="left" vertical="center" wrapText="1"/>
    </xf>
    <xf numFmtId="3" fontId="0" fillId="2" borderId="1" xfId="0" applyNumberForma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Border="1"/>
    <xf numFmtId="3" fontId="6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0" fontId="0" fillId="2" borderId="13" xfId="0" applyFill="1" applyBorder="1" applyAlignment="1">
      <alignment vertical="center" wrapText="1"/>
    </xf>
    <xf numFmtId="3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/>
    <xf numFmtId="0" fontId="4" fillId="0" borderId="3" xfId="0" applyFont="1" applyBorder="1" applyAlignment="1">
      <alignment vertical="center"/>
    </xf>
    <xf numFmtId="3" fontId="4" fillId="0" borderId="1" xfId="0" applyNumberFormat="1" applyFont="1" applyFill="1" applyBorder="1" applyAlignment="1">
      <alignment horizontal="center" vertical="center" wrapText="1"/>
    </xf>
    <xf numFmtId="0" fontId="7" fillId="0" borderId="1" xfId="0" quotePrefix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quotePrefix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quotePrefix="1" applyFont="1" applyFill="1" applyBorder="1" applyAlignment="1">
      <alignment horizontal="left" vertical="center" wrapText="1"/>
    </xf>
    <xf numFmtId="0" fontId="0" fillId="7" borderId="1" xfId="0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/>
    </xf>
    <xf numFmtId="3" fontId="4" fillId="0" borderId="19" xfId="0" applyNumberFormat="1" applyFont="1" applyFill="1" applyBorder="1" applyAlignment="1">
      <alignment horizontal="center" vertical="center"/>
    </xf>
    <xf numFmtId="3" fontId="4" fillId="0" borderId="27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/>
    </xf>
    <xf numFmtId="0" fontId="8" fillId="7" borderId="19" xfId="0" applyFont="1" applyFill="1" applyBorder="1" applyAlignment="1">
      <alignment horizontal="center" vertical="center"/>
    </xf>
    <xf numFmtId="0" fontId="8" fillId="7" borderId="27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2" borderId="25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8" fillId="7" borderId="1" xfId="0" applyNumberFormat="1" applyFont="1" applyFill="1" applyBorder="1" applyAlignment="1">
      <alignment horizontal="center" vertical="center"/>
    </xf>
    <xf numFmtId="3" fontId="8" fillId="7" borderId="3" xfId="0" applyNumberFormat="1" applyFont="1" applyFill="1" applyBorder="1" applyAlignment="1">
      <alignment horizontal="center" vertical="center"/>
    </xf>
    <xf numFmtId="3" fontId="8" fillId="7" borderId="19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2" fillId="6" borderId="7" xfId="0" applyFont="1" applyFill="1" applyBorder="1" applyAlignment="1">
      <alignment horizontal="center" vertical="center" wrapText="1"/>
    </xf>
    <xf numFmtId="0" fontId="0" fillId="6" borderId="22" xfId="0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wrapText="1"/>
    </xf>
    <xf numFmtId="0" fontId="2" fillId="7" borderId="5" xfId="0" applyFont="1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 wrapText="1"/>
    </xf>
    <xf numFmtId="0" fontId="0" fillId="7" borderId="15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/>
    <xf numFmtId="0" fontId="2" fillId="0" borderId="1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/>
    <xf numFmtId="0" fontId="2" fillId="3" borderId="16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28" xfId="0" applyFill="1" applyBorder="1" applyAlignment="1">
      <alignment horizontal="center" vertical="center" wrapText="1"/>
    </xf>
    <xf numFmtId="0" fontId="5" fillId="8" borderId="17" xfId="0" applyFont="1" applyFill="1" applyBorder="1" applyAlignment="1">
      <alignment horizontal="center" vertical="center" wrapText="1"/>
    </xf>
    <xf numFmtId="0" fontId="5" fillId="8" borderId="21" xfId="0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4" fontId="4" fillId="0" borderId="26" xfId="0" applyNumberFormat="1" applyFont="1" applyFill="1" applyBorder="1" applyAlignment="1">
      <alignment horizontal="center" vertical="center" wrapText="1"/>
    </xf>
    <xf numFmtId="0" fontId="6" fillId="0" borderId="26" xfId="0" applyFont="1" applyFill="1" applyBorder="1"/>
    <xf numFmtId="165" fontId="4" fillId="0" borderId="26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0" borderId="1" xfId="0" applyFont="1" applyFill="1" applyBorder="1"/>
    <xf numFmtId="165" fontId="4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165" fontId="4" fillId="0" borderId="19" xfId="0" applyNumberFormat="1" applyFont="1" applyFill="1" applyBorder="1" applyAlignment="1" applyProtection="1">
      <alignment horizontal="center" vertical="center" wrapText="1" readingOrder="1"/>
      <protection locked="0"/>
    </xf>
    <xf numFmtId="165" fontId="4" fillId="0" borderId="27" xfId="0" applyNumberFormat="1" applyFont="1" applyFill="1" applyBorder="1" applyAlignment="1" applyProtection="1">
      <alignment horizontal="center" vertical="center" wrapText="1" readingOrder="1"/>
      <protection locked="0"/>
    </xf>
  </cellXfs>
  <cellStyles count="2">
    <cellStyle name="Millares 2" xfId="1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2682875</xdr:colOff>
      <xdr:row>1</xdr:row>
      <xdr:rowOff>29936</xdr:rowOff>
    </xdr:from>
    <xdr:to>
      <xdr:col>11</xdr:col>
      <xdr:colOff>3857467</xdr:colOff>
      <xdr:row>3</xdr:row>
      <xdr:rowOff>492126</xdr:rowOff>
    </xdr:to>
    <xdr:pic>
      <xdr:nvPicPr>
        <xdr:cNvPr id="4" name="Imagen 1" descr="LOG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54125" y="220436"/>
          <a:ext cx="1174592" cy="843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714401</xdr:colOff>
      <xdr:row>0</xdr:row>
      <xdr:rowOff>101427</xdr:rowOff>
    </xdr:from>
    <xdr:to>
      <xdr:col>5</xdr:col>
      <xdr:colOff>244870</xdr:colOff>
      <xdr:row>3</xdr:row>
      <xdr:rowOff>635001</xdr:rowOff>
    </xdr:to>
    <xdr:pic>
      <xdr:nvPicPr>
        <xdr:cNvPr id="6" name="Imagen 2" descr="Membrete-0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308" t="31856" r="33992" b="592"/>
        <a:stretch>
          <a:fillRect/>
        </a:stretch>
      </xdr:blipFill>
      <xdr:spPr bwMode="auto">
        <a:xfrm>
          <a:off x="2889276" y="101427"/>
          <a:ext cx="2372094" cy="1105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tha%20Perez/Desktop/POA%202022/VAR/Matriz%20VAR_04%20oct%20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z VAR"/>
      <sheetName val="Hoja1"/>
      <sheetName val="Ejemplo Mat VAR"/>
    </sheetNames>
    <sheetDataSet>
      <sheetData sheetId="0"/>
      <sheetData sheetId="1">
        <row r="6">
          <cell r="B6" t="str">
            <v>Estratégicos</v>
          </cell>
          <cell r="D6" t="str">
            <v>Financiero</v>
          </cell>
          <cell r="G6">
            <v>3</v>
          </cell>
          <cell r="M6">
            <v>3</v>
          </cell>
          <cell r="N6" t="str">
            <v>Alto</v>
          </cell>
          <cell r="P6" t="str">
            <v>Evitar</v>
          </cell>
        </row>
        <row r="7">
          <cell r="B7" t="str">
            <v>Operacionales o de resultados</v>
          </cell>
          <cell r="D7" t="str">
            <v>Estratégico</v>
          </cell>
          <cell r="G7">
            <v>2</v>
          </cell>
          <cell r="M7">
            <v>3</v>
          </cell>
          <cell r="N7" t="str">
            <v>Alto</v>
          </cell>
          <cell r="P7" t="str">
            <v>Reducir</v>
          </cell>
        </row>
        <row r="8">
          <cell r="B8" t="str">
            <v>De cumplimiento</v>
          </cell>
          <cell r="D8" t="str">
            <v>Imagén</v>
          </cell>
          <cell r="G8">
            <v>1</v>
          </cell>
          <cell r="M8">
            <v>2</v>
          </cell>
          <cell r="N8" t="str">
            <v>Medio</v>
          </cell>
          <cell r="P8" t="str">
            <v>Compartir</v>
          </cell>
        </row>
        <row r="9">
          <cell r="B9" t="str">
            <v>De información o rendición de cuentas</v>
          </cell>
          <cell r="D9" t="str">
            <v>Operativos</v>
          </cell>
          <cell r="M9">
            <v>2</v>
          </cell>
          <cell r="N9" t="str">
            <v>Medio</v>
          </cell>
          <cell r="P9" t="str">
            <v>Aceptar</v>
          </cell>
        </row>
        <row r="10">
          <cell r="D10" t="str">
            <v>De cumplimiento</v>
          </cell>
          <cell r="M10">
            <v>1</v>
          </cell>
          <cell r="N10" t="str">
            <v>Bajo</v>
          </cell>
        </row>
        <row r="11">
          <cell r="D11" t="str">
            <v>Políticos</v>
          </cell>
          <cell r="M11">
            <v>1</v>
          </cell>
          <cell r="N11" t="str">
            <v>Bajo</v>
          </cell>
        </row>
        <row r="12">
          <cell r="D12" t="str">
            <v>Medioambientales</v>
          </cell>
        </row>
        <row r="13">
          <cell r="D13" t="str">
            <v>Sociales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7"/>
  <sheetViews>
    <sheetView tabSelected="1" topLeftCell="C1" zoomScale="91" zoomScaleNormal="91" workbookViewId="0">
      <selection activeCell="I22" sqref="I22:I24"/>
    </sheetView>
  </sheetViews>
  <sheetFormatPr baseColWidth="10" defaultColWidth="10.85546875" defaultRowHeight="15" x14ac:dyDescent="0.25"/>
  <cols>
    <col min="2" max="2" width="21.7109375" customWidth="1"/>
    <col min="3" max="3" width="13.85546875" customWidth="1"/>
    <col min="4" max="4" width="15.7109375" customWidth="1"/>
    <col min="5" max="5" width="13" customWidth="1"/>
    <col min="6" max="6" width="14.5703125" customWidth="1"/>
    <col min="7" max="7" width="24.42578125" customWidth="1"/>
    <col min="8" max="8" width="14.5703125" customWidth="1"/>
    <col min="9" max="9" width="12.7109375" customWidth="1"/>
    <col min="10" max="10" width="10.85546875" customWidth="1"/>
    <col min="11" max="11" width="16.7109375" customWidth="1"/>
    <col min="12" max="12" width="86.140625" customWidth="1"/>
    <col min="13" max="13" width="22.42578125" style="4" customWidth="1"/>
    <col min="14" max="14" width="18.140625" style="4" customWidth="1"/>
    <col min="15" max="15" width="33.140625" style="4" customWidth="1"/>
    <col min="16" max="16" width="21.85546875" customWidth="1"/>
  </cols>
  <sheetData>
    <row r="2" spans="2:16" x14ac:dyDescent="0.25">
      <c r="B2" s="72" t="s">
        <v>11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</row>
    <row r="3" spans="2:16" x14ac:dyDescent="0.25">
      <c r="B3" s="72" t="s">
        <v>12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2:16" ht="60" customHeight="1" x14ac:dyDescent="0.25">
      <c r="B4" s="70" t="s">
        <v>42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</row>
    <row r="5" spans="2:16" ht="60" customHeight="1" thickBot="1" x14ac:dyDescent="0.3">
      <c r="B5" s="70" t="s">
        <v>34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</row>
    <row r="6" spans="2:16" ht="20.25" customHeight="1" x14ac:dyDescent="0.25">
      <c r="B6" s="81" t="s">
        <v>25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3"/>
      <c r="N6" s="83"/>
      <c r="O6" s="83"/>
      <c r="P6" s="16"/>
    </row>
    <row r="7" spans="2:16" ht="35.25" customHeight="1" x14ac:dyDescent="0.25">
      <c r="B7" s="84" t="s">
        <v>26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86"/>
      <c r="N7" s="86"/>
      <c r="O7" s="86"/>
      <c r="P7" s="17"/>
    </row>
    <row r="8" spans="2:16" ht="107.25" customHeight="1" thickBot="1" x14ac:dyDescent="0.3">
      <c r="B8" s="84" t="s">
        <v>27</v>
      </c>
      <c r="C8" s="85"/>
      <c r="D8" s="85"/>
      <c r="E8" s="85"/>
      <c r="F8" s="85"/>
      <c r="G8" s="85"/>
      <c r="H8" s="85"/>
      <c r="I8" s="85"/>
      <c r="J8" s="85"/>
      <c r="K8" s="85"/>
      <c r="L8" s="85"/>
      <c r="M8" s="86"/>
      <c r="N8" s="86"/>
      <c r="O8" s="86"/>
      <c r="P8" s="18"/>
    </row>
    <row r="9" spans="2:16" ht="48.75" hidden="1" customHeight="1" thickBot="1" x14ac:dyDescent="0.3">
      <c r="B9" s="1"/>
      <c r="C9" s="80"/>
      <c r="D9" s="80"/>
      <c r="E9" s="80"/>
      <c r="F9" s="80"/>
      <c r="G9" s="80"/>
      <c r="H9" s="80"/>
      <c r="I9" s="80"/>
      <c r="J9" s="80"/>
      <c r="K9" s="80"/>
      <c r="L9" s="80"/>
      <c r="M9" s="2"/>
      <c r="N9" s="2"/>
      <c r="O9" s="3"/>
      <c r="P9" s="18"/>
    </row>
    <row r="10" spans="2:16" ht="28.5" customHeight="1" x14ac:dyDescent="0.25">
      <c r="B10" s="87" t="s">
        <v>0</v>
      </c>
      <c r="C10" s="89" t="s">
        <v>3</v>
      </c>
      <c r="D10" s="90" t="s">
        <v>1</v>
      </c>
      <c r="E10" s="95" t="s">
        <v>35</v>
      </c>
      <c r="F10" s="96"/>
      <c r="G10" s="7" t="s">
        <v>22</v>
      </c>
      <c r="H10" s="92" t="s">
        <v>2</v>
      </c>
      <c r="I10" s="93"/>
      <c r="J10" s="94"/>
      <c r="K10" s="73" t="s">
        <v>6</v>
      </c>
      <c r="L10" s="75" t="s">
        <v>21</v>
      </c>
      <c r="M10" s="77" t="s">
        <v>13</v>
      </c>
      <c r="N10" s="78"/>
      <c r="O10" s="79"/>
      <c r="P10" s="100" t="s">
        <v>23</v>
      </c>
    </row>
    <row r="11" spans="2:16" ht="48.75" customHeight="1" x14ac:dyDescent="0.25">
      <c r="B11" s="88"/>
      <c r="C11" s="56"/>
      <c r="D11" s="91"/>
      <c r="E11" s="8" t="s">
        <v>36</v>
      </c>
      <c r="F11" s="9" t="s">
        <v>37</v>
      </c>
      <c r="G11" s="10" t="s">
        <v>38</v>
      </c>
      <c r="H11" s="11" t="s">
        <v>4</v>
      </c>
      <c r="I11" s="12" t="s">
        <v>5</v>
      </c>
      <c r="J11" s="13" t="s">
        <v>7</v>
      </c>
      <c r="K11" s="74"/>
      <c r="L11" s="76"/>
      <c r="M11" s="21" t="s">
        <v>8</v>
      </c>
      <c r="N11" s="21" t="s">
        <v>9</v>
      </c>
      <c r="O11" s="10" t="s">
        <v>10</v>
      </c>
      <c r="P11" s="101"/>
    </row>
    <row r="12" spans="2:16" ht="68.25" customHeight="1" x14ac:dyDescent="0.25">
      <c r="B12" s="107" t="s">
        <v>16</v>
      </c>
      <c r="C12" s="63" t="s">
        <v>17</v>
      </c>
      <c r="D12" s="65" t="s">
        <v>39</v>
      </c>
      <c r="E12" s="66">
        <v>37</v>
      </c>
      <c r="F12" s="67">
        <v>7</v>
      </c>
      <c r="G12" s="104">
        <v>4</v>
      </c>
      <c r="H12" s="105"/>
      <c r="I12" s="106"/>
      <c r="J12" s="103" t="s">
        <v>20</v>
      </c>
      <c r="K12" s="63" t="s">
        <v>32</v>
      </c>
      <c r="L12" s="43" t="s">
        <v>43</v>
      </c>
      <c r="M12" s="42"/>
      <c r="N12" s="38" t="s">
        <v>31</v>
      </c>
      <c r="O12" s="38" t="s">
        <v>14</v>
      </c>
      <c r="P12" s="108">
        <v>24653907.559999999</v>
      </c>
    </row>
    <row r="13" spans="2:16" ht="69" customHeight="1" x14ac:dyDescent="0.25">
      <c r="B13" s="107"/>
      <c r="C13" s="63"/>
      <c r="D13" s="65"/>
      <c r="E13" s="66"/>
      <c r="F13" s="68"/>
      <c r="G13" s="104"/>
      <c r="H13" s="105"/>
      <c r="I13" s="106"/>
      <c r="J13" s="103"/>
      <c r="K13" s="63"/>
      <c r="L13" s="43" t="s">
        <v>44</v>
      </c>
      <c r="M13" s="43"/>
      <c r="N13" s="48" t="s">
        <v>31</v>
      </c>
      <c r="O13" s="48" t="s">
        <v>14</v>
      </c>
      <c r="P13" s="108"/>
    </row>
    <row r="14" spans="2:16" ht="93.75" customHeight="1" x14ac:dyDescent="0.25">
      <c r="B14" s="107"/>
      <c r="C14" s="63"/>
      <c r="D14" s="65"/>
      <c r="E14" s="66"/>
      <c r="F14" s="68"/>
      <c r="G14" s="104"/>
      <c r="H14" s="105"/>
      <c r="I14" s="106"/>
      <c r="J14" s="103"/>
      <c r="K14" s="63"/>
      <c r="L14" s="43" t="s">
        <v>55</v>
      </c>
      <c r="M14" s="48" t="s">
        <v>57</v>
      </c>
      <c r="N14" s="48" t="s">
        <v>58</v>
      </c>
      <c r="O14" s="48" t="s">
        <v>59</v>
      </c>
      <c r="P14" s="108"/>
    </row>
    <row r="15" spans="2:16" ht="84.75" customHeight="1" x14ac:dyDescent="0.25">
      <c r="B15" s="107"/>
      <c r="C15" s="63"/>
      <c r="D15" s="65"/>
      <c r="E15" s="66"/>
      <c r="F15" s="68"/>
      <c r="G15" s="104"/>
      <c r="H15" s="105"/>
      <c r="I15" s="106"/>
      <c r="J15" s="103"/>
      <c r="K15" s="63"/>
      <c r="L15" s="43" t="s">
        <v>56</v>
      </c>
      <c r="M15" s="43"/>
      <c r="N15" s="48" t="s">
        <v>60</v>
      </c>
      <c r="O15" s="48" t="s">
        <v>61</v>
      </c>
      <c r="P15" s="108"/>
    </row>
    <row r="16" spans="2:16" x14ac:dyDescent="0.25">
      <c r="B16" s="19"/>
      <c r="C16" s="14"/>
      <c r="D16" s="14"/>
      <c r="E16" s="20"/>
      <c r="F16" s="26"/>
      <c r="G16" s="35"/>
      <c r="H16" s="25"/>
      <c r="I16" s="24"/>
      <c r="J16" s="15"/>
      <c r="K16" s="14"/>
      <c r="L16" s="5"/>
      <c r="M16" s="6"/>
      <c r="N16" s="5"/>
      <c r="O16" s="22"/>
      <c r="P16" s="109"/>
    </row>
    <row r="17" spans="1:16" ht="51.75" customHeight="1" x14ac:dyDescent="0.25">
      <c r="B17" s="62" t="s">
        <v>19</v>
      </c>
      <c r="C17" s="63" t="s">
        <v>18</v>
      </c>
      <c r="D17" s="63" t="s">
        <v>40</v>
      </c>
      <c r="E17" s="64">
        <v>26</v>
      </c>
      <c r="F17" s="58">
        <v>6</v>
      </c>
      <c r="G17" s="69">
        <v>4</v>
      </c>
      <c r="H17" s="61" t="s">
        <v>20</v>
      </c>
      <c r="I17" s="61" t="s">
        <v>20</v>
      </c>
      <c r="J17" s="102" t="s">
        <v>20</v>
      </c>
      <c r="K17" s="63" t="s">
        <v>24</v>
      </c>
      <c r="L17" s="40" t="s">
        <v>49</v>
      </c>
      <c r="M17" s="31"/>
      <c r="N17" s="38" t="s">
        <v>31</v>
      </c>
      <c r="O17" s="31" t="s">
        <v>14</v>
      </c>
      <c r="P17" s="110">
        <v>11091612.07</v>
      </c>
    </row>
    <row r="18" spans="1:16" ht="38.25" customHeight="1" x14ac:dyDescent="0.25">
      <c r="B18" s="62"/>
      <c r="C18" s="63"/>
      <c r="D18" s="63"/>
      <c r="E18" s="64"/>
      <c r="F18" s="59"/>
      <c r="G18" s="69"/>
      <c r="H18" s="61"/>
      <c r="I18" s="61"/>
      <c r="J18" s="102"/>
      <c r="K18" s="63"/>
      <c r="L18" s="40" t="s">
        <v>52</v>
      </c>
      <c r="M18" s="31"/>
      <c r="N18" s="48" t="s">
        <v>31</v>
      </c>
      <c r="O18" s="31" t="s">
        <v>14</v>
      </c>
      <c r="P18" s="110"/>
    </row>
    <row r="19" spans="1:16" ht="45.75" customHeight="1" x14ac:dyDescent="0.25">
      <c r="B19" s="62"/>
      <c r="C19" s="63"/>
      <c r="D19" s="63"/>
      <c r="E19" s="64"/>
      <c r="F19" s="59"/>
      <c r="G19" s="69"/>
      <c r="H19" s="61"/>
      <c r="I19" s="61"/>
      <c r="J19" s="102"/>
      <c r="K19" s="63"/>
      <c r="L19" s="41" t="s">
        <v>53</v>
      </c>
      <c r="M19" s="48" t="s">
        <v>30</v>
      </c>
      <c r="N19" s="48" t="s">
        <v>45</v>
      </c>
      <c r="O19" s="48" t="s">
        <v>15</v>
      </c>
      <c r="P19" s="110"/>
    </row>
    <row r="20" spans="1:16" ht="120.75" customHeight="1" x14ac:dyDescent="0.25">
      <c r="B20" s="62"/>
      <c r="C20" s="63"/>
      <c r="D20" s="63"/>
      <c r="E20" s="64"/>
      <c r="F20" s="59"/>
      <c r="G20" s="69"/>
      <c r="H20" s="61"/>
      <c r="I20" s="61"/>
      <c r="J20" s="102"/>
      <c r="K20" s="63"/>
      <c r="L20" s="43" t="s">
        <v>54</v>
      </c>
      <c r="M20" s="47" t="s">
        <v>50</v>
      </c>
      <c r="N20" s="47" t="s">
        <v>50</v>
      </c>
      <c r="O20" s="47" t="s">
        <v>51</v>
      </c>
      <c r="P20" s="110"/>
    </row>
    <row r="21" spans="1:16" ht="15.75" thickBot="1" x14ac:dyDescent="0.3">
      <c r="B21" s="27"/>
      <c r="C21" s="30"/>
      <c r="D21" s="30"/>
      <c r="E21" s="44"/>
      <c r="F21" s="45"/>
      <c r="G21" s="32"/>
      <c r="H21" s="29"/>
      <c r="I21" s="29"/>
      <c r="J21" s="28"/>
      <c r="K21" s="30"/>
      <c r="L21" s="36" t="s">
        <v>20</v>
      </c>
      <c r="M21" s="34"/>
      <c r="N21" s="34"/>
      <c r="O21" s="22"/>
      <c r="P21" s="111"/>
    </row>
    <row r="22" spans="1:16" ht="187.5" customHeight="1" x14ac:dyDescent="0.25">
      <c r="A22" s="23"/>
      <c r="B22" s="97" t="s">
        <v>28</v>
      </c>
      <c r="C22" s="55" t="s">
        <v>29</v>
      </c>
      <c r="D22" s="55" t="s">
        <v>41</v>
      </c>
      <c r="E22" s="58">
        <v>3058</v>
      </c>
      <c r="F22" s="58">
        <v>625</v>
      </c>
      <c r="G22" s="52">
        <v>1490</v>
      </c>
      <c r="H22" s="49">
        <v>1278</v>
      </c>
      <c r="I22" s="49">
        <f>G22-H22</f>
        <v>212</v>
      </c>
      <c r="J22" s="49">
        <f>H22+I22</f>
        <v>1490</v>
      </c>
      <c r="K22" s="55" t="s">
        <v>33</v>
      </c>
      <c r="L22" s="39" t="s">
        <v>63</v>
      </c>
      <c r="M22" s="38" t="s">
        <v>46</v>
      </c>
      <c r="N22" s="38" t="s">
        <v>69</v>
      </c>
      <c r="O22" s="38" t="s">
        <v>47</v>
      </c>
      <c r="P22" s="112">
        <v>984080.88</v>
      </c>
    </row>
    <row r="23" spans="1:16" ht="84.75" customHeight="1" x14ac:dyDescent="0.25">
      <c r="A23" s="23"/>
      <c r="B23" s="98"/>
      <c r="C23" s="56"/>
      <c r="D23" s="56"/>
      <c r="E23" s="59"/>
      <c r="F23" s="59"/>
      <c r="G23" s="53"/>
      <c r="H23" s="50"/>
      <c r="I23" s="50"/>
      <c r="J23" s="50"/>
      <c r="K23" s="56"/>
      <c r="L23" s="46" t="s">
        <v>62</v>
      </c>
      <c r="M23" s="38" t="s">
        <v>68</v>
      </c>
      <c r="N23" s="38" t="s">
        <v>48</v>
      </c>
      <c r="O23" s="38" t="s">
        <v>67</v>
      </c>
      <c r="P23" s="113"/>
    </row>
    <row r="24" spans="1:16" ht="103.5" customHeight="1" thickBot="1" x14ac:dyDescent="0.3">
      <c r="A24" s="23"/>
      <c r="B24" s="99"/>
      <c r="C24" s="57"/>
      <c r="D24" s="57"/>
      <c r="E24" s="60"/>
      <c r="F24" s="60"/>
      <c r="G24" s="54"/>
      <c r="H24" s="51"/>
      <c r="I24" s="51"/>
      <c r="J24" s="51"/>
      <c r="K24" s="57"/>
      <c r="L24" s="40" t="s">
        <v>70</v>
      </c>
      <c r="M24" s="38" t="s">
        <v>65</v>
      </c>
      <c r="N24" s="38" t="s">
        <v>64</v>
      </c>
      <c r="O24" s="38" t="s">
        <v>66</v>
      </c>
      <c r="P24" s="114"/>
    </row>
    <row r="25" spans="1:16" x14ac:dyDescent="0.25">
      <c r="H25" s="33"/>
      <c r="L25" s="37" t="s">
        <v>20</v>
      </c>
    </row>
    <row r="26" spans="1:16" x14ac:dyDescent="0.25">
      <c r="L26" t="s">
        <v>20</v>
      </c>
    </row>
    <row r="27" spans="1:16" x14ac:dyDescent="0.25">
      <c r="K27">
        <f>7+25+1+41</f>
        <v>74</v>
      </c>
    </row>
  </sheetData>
  <mergeCells count="50">
    <mergeCell ref="J22:J24"/>
    <mergeCell ref="B22:B24"/>
    <mergeCell ref="K17:K20"/>
    <mergeCell ref="P10:P11"/>
    <mergeCell ref="J17:J20"/>
    <mergeCell ref="J12:J15"/>
    <mergeCell ref="K12:K15"/>
    <mergeCell ref="P17:P20"/>
    <mergeCell ref="P12:P15"/>
    <mergeCell ref="P22:P24"/>
    <mergeCell ref="K22:K24"/>
    <mergeCell ref="C22:C24"/>
    <mergeCell ref="G12:G15"/>
    <mergeCell ref="H12:H15"/>
    <mergeCell ref="I12:I15"/>
    <mergeCell ref="B12:B15"/>
    <mergeCell ref="B4:O4"/>
    <mergeCell ref="B2:O2"/>
    <mergeCell ref="B3:O3"/>
    <mergeCell ref="K10:K11"/>
    <mergeCell ref="L10:L11"/>
    <mergeCell ref="M10:O10"/>
    <mergeCell ref="C9:L9"/>
    <mergeCell ref="B6:O6"/>
    <mergeCell ref="B7:O7"/>
    <mergeCell ref="B8:O8"/>
    <mergeCell ref="B10:B11"/>
    <mergeCell ref="C10:C11"/>
    <mergeCell ref="D10:D11"/>
    <mergeCell ref="H10:J10"/>
    <mergeCell ref="E10:F10"/>
    <mergeCell ref="B5:O5"/>
    <mergeCell ref="C12:C15"/>
    <mergeCell ref="D12:D15"/>
    <mergeCell ref="E12:E15"/>
    <mergeCell ref="F12:F15"/>
    <mergeCell ref="G17:G20"/>
    <mergeCell ref="H17:H20"/>
    <mergeCell ref="I17:I20"/>
    <mergeCell ref="B17:B20"/>
    <mergeCell ref="C17:C20"/>
    <mergeCell ref="D17:D20"/>
    <mergeCell ref="E17:E20"/>
    <mergeCell ref="F17:F20"/>
    <mergeCell ref="I22:I24"/>
    <mergeCell ref="G22:G24"/>
    <mergeCell ref="D22:D24"/>
    <mergeCell ref="E22:E24"/>
    <mergeCell ref="F22:F24"/>
    <mergeCell ref="H22:H24"/>
  </mergeCells>
  <dataValidations count="1">
    <dataValidation allowBlank="1" showInputMessage="1" showErrorMessage="1" prompt="Monto presupuestado para el producto" sqref="P17"/>
  </dataValidations>
  <pageMargins left="0.27559055118110198" right="0.31496062992126" top="0.74803149606299202" bottom="0.74803149606299202" header="0.35433070866141703" footer="0.31496062992126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POA TRIM. II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Dianela Figueroa</dc:creator>
  <cp:lastModifiedBy>Maria Cuevas</cp:lastModifiedBy>
  <cp:lastPrinted>2019-10-22T17:28:53Z</cp:lastPrinted>
  <dcterms:created xsi:type="dcterms:W3CDTF">2017-08-21T18:14:40Z</dcterms:created>
  <dcterms:modified xsi:type="dcterms:W3CDTF">2026-04-14T20:18:06Z</dcterms:modified>
</cp:coreProperties>
</file>