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85" i="1" l="1"/>
  <c r="Q76" i="1"/>
  <c r="Q77" i="1"/>
  <c r="Q12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<sst xmlns="http://schemas.openxmlformats.org/spreadsheetml/2006/main" count="97" uniqueCount="97">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</sst>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2174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196550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683662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C1" zoomScale="70" zoomScaleNormal="70" zoomScaleSheetLayoutView="70" workbookViewId="0">
      <selection activeCell="Q86" sqref="Q86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373636149.70999998</v>
      </c>
      <c r="E11" s="21">
        <f t="shared" ref="E11:P11" si="0">E12+E18+E28+E38+E47+E54+E64+E69+E72</f>
        <v>20752582.870000001</v>
      </c>
      <c r="F11" s="21">
        <f t="shared" si="0"/>
        <v>23288165.200000003</v>
      </c>
      <c r="G11" s="21">
        <f t="shared" si="0"/>
        <v>24146258.98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305449142.65999997</v>
      </c>
    </row>
    <row r="12" spans="2:18" s="25" customFormat="1" ht="18.75" x14ac:dyDescent="0.3">
      <c r="B12" s="22" t="s">
        <v>23</v>
      </c>
      <c r="C12" s="23">
        <f>SUM(C13:C17)</f>
        <v>277112271</v>
      </c>
      <c r="D12" s="23">
        <f>SUM(D13:D17)</f>
        <v>302112271</v>
      </c>
      <c r="E12" s="24">
        <f t="shared" ref="E12:O12" si="1">SUM(E13:E17)</f>
        <v>20402770.93</v>
      </c>
      <c r="F12" s="24">
        <f t="shared" si="1"/>
        <v>19881716.930000003</v>
      </c>
      <c r="G12" s="24">
        <f t="shared" si="1"/>
        <v>20681894.32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10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D12-E12-F12-G12-H12-I12-J12-K12-L12-M12-N12-O12-P12</f>
        <v>241145888.81999999</v>
      </c>
    </row>
    <row r="13" spans="2:18" ht="18.75" x14ac:dyDescent="0.3">
      <c r="B13" s="26" t="s">
        <v>24</v>
      </c>
      <c r="C13" s="27">
        <v>234264346</v>
      </c>
      <c r="D13" s="27">
        <v>234264346</v>
      </c>
      <c r="E13" s="27">
        <v>17579363.52</v>
      </c>
      <c r="F13" s="27">
        <v>17126663.520000003</v>
      </c>
      <c r="G13" s="27">
        <v>17935064.379999999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D13-E13-F13-G13-H13-I13-J13-K13-L13-M13-N13-O13-P13</f>
        <v>181623254.57999998</v>
      </c>
    </row>
    <row r="14" spans="2:18" ht="18.75" x14ac:dyDescent="0.3">
      <c r="B14" s="26" t="s">
        <v>25</v>
      </c>
      <c r="C14" s="27">
        <v>10054723</v>
      </c>
      <c r="D14" s="27">
        <v>35054723</v>
      </c>
      <c r="E14" s="27">
        <v>153500</v>
      </c>
      <c r="F14" s="27">
        <v>153500</v>
      </c>
      <c r="G14" s="27">
        <v>168500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34579223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32793202</v>
      </c>
      <c r="D17" s="27">
        <v>32793202</v>
      </c>
      <c r="E17" s="27">
        <v>2669907.41</v>
      </c>
      <c r="F17" s="27">
        <v>2601553.4099999997</v>
      </c>
      <c r="G17" s="27">
        <v>2578329.94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24943411.239999998</v>
      </c>
    </row>
    <row r="18" spans="2:17" s="25" customFormat="1" ht="18.75" x14ac:dyDescent="0.3">
      <c r="B18" s="22" t="s">
        <v>29</v>
      </c>
      <c r="C18" s="23">
        <f>SUM(C19:C27)</f>
        <v>34124235</v>
      </c>
      <c r="D18" s="23">
        <f>SUM(D19:D27)</f>
        <v>42161735</v>
      </c>
      <c r="E18" s="24">
        <f t="shared" ref="E18:O18" si="3">SUM(E19:E27)</f>
        <v>349811.94</v>
      </c>
      <c r="F18" s="24">
        <f t="shared" si="3"/>
        <v>2980738.67</v>
      </c>
      <c r="G18" s="24">
        <f t="shared" si="3"/>
        <v>2407924.34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36423260.049999997</v>
      </c>
    </row>
    <row r="19" spans="2:17" ht="18.75" x14ac:dyDescent="0.3">
      <c r="B19" s="26" t="s">
        <v>30</v>
      </c>
      <c r="C19" s="27">
        <v>10159998</v>
      </c>
      <c r="D19" s="27">
        <v>10159998</v>
      </c>
      <c r="E19" s="10">
        <v>349811.94</v>
      </c>
      <c r="F19" s="10">
        <v>613630.53999999992</v>
      </c>
      <c r="G19" s="10">
        <v>750106.53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8446448.9900000021</v>
      </c>
    </row>
    <row r="20" spans="2:17" ht="18.75" x14ac:dyDescent="0.3">
      <c r="B20" s="26" t="s">
        <v>31</v>
      </c>
      <c r="C20" s="27">
        <v>632000</v>
      </c>
      <c r="D20" s="27">
        <v>763500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763500</v>
      </c>
    </row>
    <row r="21" spans="2:17" ht="18.75" x14ac:dyDescent="0.3">
      <c r="B21" s="26" t="s">
        <v>32</v>
      </c>
      <c r="C21" s="27">
        <v>1695986</v>
      </c>
      <c r="D21" s="27">
        <v>1695986</v>
      </c>
      <c r="E21" s="10">
        <v>0</v>
      </c>
      <c r="F21" s="10">
        <v>32950</v>
      </c>
      <c r="G21" s="10">
        <v>30450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1632586</v>
      </c>
    </row>
    <row r="22" spans="2:17" ht="18.75" x14ac:dyDescent="0.3">
      <c r="B22" s="26" t="s">
        <v>33</v>
      </c>
      <c r="C22" s="27">
        <v>40000</v>
      </c>
      <c r="D22" s="27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40000</v>
      </c>
    </row>
    <row r="23" spans="2:17" ht="18.75" x14ac:dyDescent="0.3">
      <c r="B23" s="26" t="s">
        <v>34</v>
      </c>
      <c r="C23" s="27">
        <v>4525156</v>
      </c>
      <c r="D23" s="27">
        <v>4525156</v>
      </c>
      <c r="E23" s="10">
        <v>0</v>
      </c>
      <c r="F23" s="10">
        <v>737525.84</v>
      </c>
      <c r="G23" s="10">
        <v>368762.92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3418867.24</v>
      </c>
    </row>
    <row r="24" spans="2:17" ht="18.75" x14ac:dyDescent="0.3">
      <c r="B24" s="26" t="s">
        <v>35</v>
      </c>
      <c r="C24" s="27">
        <v>7100000</v>
      </c>
      <c r="D24" s="27">
        <v>7100000</v>
      </c>
      <c r="E24" s="10">
        <v>0</v>
      </c>
      <c r="F24" s="10">
        <v>621716.28999999992</v>
      </c>
      <c r="G24" s="10">
        <v>291992.01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6186291.7000000002</v>
      </c>
    </row>
    <row r="25" spans="2:17" ht="18.75" x14ac:dyDescent="0.3">
      <c r="B25" s="26" t="s">
        <v>36</v>
      </c>
      <c r="C25" s="27">
        <v>4736800</v>
      </c>
      <c r="D25" s="27">
        <v>8762800</v>
      </c>
      <c r="E25" s="10">
        <v>0</v>
      </c>
      <c r="F25" s="10">
        <v>28320</v>
      </c>
      <c r="G25" s="10">
        <v>966612.88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7767867.1200000001</v>
      </c>
    </row>
    <row r="26" spans="2:17" ht="18.75" x14ac:dyDescent="0.3">
      <c r="B26" s="26" t="s">
        <v>37</v>
      </c>
      <c r="C26" s="27">
        <v>3557075</v>
      </c>
      <c r="D26" s="27">
        <v>7437075</v>
      </c>
      <c r="E26" s="10">
        <v>0</v>
      </c>
      <c r="F26" s="10">
        <v>946596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6490479</v>
      </c>
    </row>
    <row r="27" spans="2:17" ht="18.75" x14ac:dyDescent="0.3">
      <c r="B27" s="26" t="s">
        <v>38</v>
      </c>
      <c r="C27" s="27">
        <v>1677220</v>
      </c>
      <c r="D27" s="27">
        <v>1677220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1677220</v>
      </c>
    </row>
    <row r="28" spans="2:17" s="25" customFormat="1" ht="18.75" x14ac:dyDescent="0.3">
      <c r="B28" s="22" t="s">
        <v>39</v>
      </c>
      <c r="C28" s="23">
        <f>SUM(C29:C37)</f>
        <v>14845872</v>
      </c>
      <c r="D28" s="23">
        <f>SUM(D29:D37)</f>
        <v>15482373.710000001</v>
      </c>
      <c r="E28" s="24">
        <f t="shared" ref="E28:O28" si="4">SUM(E29:E37)</f>
        <v>0</v>
      </c>
      <c r="F28" s="24">
        <f t="shared" si="4"/>
        <v>425709.6</v>
      </c>
      <c r="G28" s="24">
        <f t="shared" si="4"/>
        <v>757640.32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14299023.790000001</v>
      </c>
    </row>
    <row r="29" spans="2:17" ht="18.75" x14ac:dyDescent="0.3">
      <c r="B29" s="26" t="s">
        <v>40</v>
      </c>
      <c r="C29" s="27">
        <v>3933200</v>
      </c>
      <c r="D29" s="27">
        <v>3989701.71</v>
      </c>
      <c r="E29" s="10">
        <v>0</v>
      </c>
      <c r="F29" s="10">
        <v>225109.6</v>
      </c>
      <c r="G29" s="10">
        <v>36850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3727742.11</v>
      </c>
    </row>
    <row r="30" spans="2:17" ht="18.75" x14ac:dyDescent="0.3">
      <c r="B30" s="26" t="s">
        <v>41</v>
      </c>
      <c r="C30" s="27">
        <v>651650</v>
      </c>
      <c r="D30" s="27">
        <v>651650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651650</v>
      </c>
    </row>
    <row r="31" spans="2:17" ht="18.75" x14ac:dyDescent="0.3">
      <c r="B31" s="26" t="s">
        <v>42</v>
      </c>
      <c r="C31" s="27">
        <v>565565</v>
      </c>
      <c r="D31" s="27">
        <v>565565</v>
      </c>
      <c r="E31" s="10">
        <v>0</v>
      </c>
      <c r="F31" s="10">
        <v>56144.4</v>
      </c>
      <c r="G31" s="10">
        <v>186737.12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322683.48</v>
      </c>
    </row>
    <row r="32" spans="2:17" ht="18.75" x14ac:dyDescent="0.3">
      <c r="B32" s="26" t="s">
        <v>43</v>
      </c>
      <c r="C32" s="27">
        <v>171010</v>
      </c>
      <c r="D32" s="27">
        <v>171010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171010</v>
      </c>
    </row>
    <row r="33" spans="2:39" ht="18.75" x14ac:dyDescent="0.3">
      <c r="B33" s="26" t="s">
        <v>44</v>
      </c>
      <c r="C33" s="27">
        <v>1042400</v>
      </c>
      <c r="D33" s="27">
        <v>1042400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1042400</v>
      </c>
    </row>
    <row r="34" spans="2:39" ht="18.75" x14ac:dyDescent="0.3">
      <c r="B34" s="26" t="s">
        <v>45</v>
      </c>
      <c r="C34" s="27">
        <v>304660</v>
      </c>
      <c r="D34" s="27">
        <v>304660</v>
      </c>
      <c r="E34" s="10">
        <v>0</v>
      </c>
      <c r="F34" s="10">
        <v>27258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277402</v>
      </c>
    </row>
    <row r="35" spans="2:39" ht="18.75" x14ac:dyDescent="0.3">
      <c r="B35" s="26" t="s">
        <v>46</v>
      </c>
      <c r="C35" s="27">
        <v>4990090</v>
      </c>
      <c r="D35" s="27">
        <v>5290090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5290090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3187297</v>
      </c>
      <c r="D37" s="27">
        <v>3467297</v>
      </c>
      <c r="E37" s="10">
        <v>0</v>
      </c>
      <c r="F37" s="10">
        <v>117197.6</v>
      </c>
      <c r="G37" s="10">
        <v>534053.19999999995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2816046.2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5884770</v>
      </c>
      <c r="D54" s="23">
        <f>SUM(D55:D63)</f>
        <v>13879770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298800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13580970</v>
      </c>
    </row>
    <row r="55" spans="2:17" ht="18.75" x14ac:dyDescent="0.3">
      <c r="B55" s="26" t="s">
        <v>66</v>
      </c>
      <c r="C55" s="27">
        <v>2502965</v>
      </c>
      <c r="D55" s="27">
        <v>2652965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2652965</v>
      </c>
    </row>
    <row r="56" spans="2:17" ht="18.75" x14ac:dyDescent="0.3">
      <c r="B56" s="26" t="s">
        <v>67</v>
      </c>
      <c r="C56" s="27">
        <v>0</v>
      </c>
      <c r="D56" s="27">
        <v>500000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500000</v>
      </c>
    </row>
    <row r="57" spans="2:17" ht="18.75" x14ac:dyDescent="0.3">
      <c r="B57" s="26" t="s">
        <v>68</v>
      </c>
      <c r="C57" s="27">
        <v>400000</v>
      </c>
      <c r="D57" s="27">
        <v>400000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400000</v>
      </c>
    </row>
    <row r="58" spans="2:17" ht="18.75" x14ac:dyDescent="0.3">
      <c r="B58" s="26" t="s">
        <v>69</v>
      </c>
      <c r="C58" s="27">
        <v>0</v>
      </c>
      <c r="D58" s="27">
        <v>6000000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6000000</v>
      </c>
    </row>
    <row r="59" spans="2:17" ht="18.75" x14ac:dyDescent="0.3">
      <c r="B59" s="26" t="s">
        <v>70</v>
      </c>
      <c r="C59" s="27">
        <v>1846355</v>
      </c>
      <c r="D59" s="27">
        <v>3191355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3191355</v>
      </c>
    </row>
    <row r="60" spans="2:17" ht="18.75" x14ac:dyDescent="0.3">
      <c r="B60" s="26" t="s">
        <v>71</v>
      </c>
      <c r="C60" s="27">
        <v>155000</v>
      </c>
      <c r="D60" s="27">
        <v>155000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155000</v>
      </c>
    </row>
    <row r="61" spans="2:17" ht="18.75" x14ac:dyDescent="0.3">
      <c r="B61" s="26" t="s">
        <v>72</v>
      </c>
      <c r="C61" s="27">
        <v>315000</v>
      </c>
      <c r="D61" s="27">
        <v>315000</v>
      </c>
      <c r="E61" s="10">
        <v>0</v>
      </c>
      <c r="F61" s="10">
        <v>0</v>
      </c>
      <c r="G61" s="10">
        <v>298800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16200</v>
      </c>
    </row>
    <row r="62" spans="2:17" ht="18.75" x14ac:dyDescent="0.3">
      <c r="B62" s="26" t="s">
        <v>73</v>
      </c>
      <c r="C62" s="27">
        <v>515450</v>
      </c>
      <c r="D62" s="27">
        <v>515450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515450</v>
      </c>
    </row>
    <row r="63" spans="2:17" ht="18.75" x14ac:dyDescent="0.3">
      <c r="B63" s="26" t="s">
        <v>74</v>
      </c>
      <c r="C63" s="27">
        <v>150000</v>
      </c>
      <c r="D63" s="27">
        <v>150000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150000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373636149.70999998</v>
      </c>
      <c r="E85" s="34">
        <f t="shared" ref="E85:P85" si="15">E11+E76</f>
        <v>20752582.870000001</v>
      </c>
      <c r="F85" s="34">
        <f t="shared" si="15"/>
        <v>23288165.200000003</v>
      </c>
      <c r="G85" s="34">
        <f t="shared" si="15"/>
        <v>24146258.98</v>
      </c>
      <c r="H85" s="34">
        <f t="shared" si="15"/>
        <v>0</v>
      </c>
      <c r="I85" s="34">
        <f t="shared" si="15"/>
        <v>0</v>
      </c>
      <c r="J85" s="34">
        <f t="shared" si="15"/>
        <v>0</v>
      </c>
      <c r="K85" s="34">
        <f t="shared" si="15"/>
        <v>0</v>
      </c>
      <c r="L85" s="34">
        <f t="shared" si="15"/>
        <v>0</v>
      </c>
      <c r="M85" s="34">
        <f t="shared" si="15"/>
        <v>0</v>
      </c>
      <c r="N85" s="35">
        <f t="shared" si="15"/>
        <v>0</v>
      </c>
      <c r="O85" s="35">
        <f t="shared" si="15"/>
        <v>0</v>
      </c>
      <c r="P85" s="34">
        <f t="shared" si="15"/>
        <v>0</v>
      </c>
      <c r="Q85" s="34">
        <f>D85-E85-F85-G85-H85-I85-J85-K85-L85-M85-N85-O85-P85</f>
        <v>305449142.65999997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2023-04-20T19:29:28Z</dcterms:created>
  <dcterms:modified xsi:type="dcterms:W3CDTF">2023-04-20T19:29:44Z</dcterms:modified>
</cp:coreProperties>
</file>