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P76" i="1" s="1"/>
  <c r="O83" i="1"/>
  <c r="N83" i="1"/>
  <c r="M83" i="1"/>
  <c r="L83" i="1"/>
  <c r="L76" i="1" s="1"/>
  <c r="K83" i="1"/>
  <c r="J83" i="1"/>
  <c r="I83" i="1"/>
  <c r="H83" i="1"/>
  <c r="H76" i="1" s="1"/>
  <c r="G83" i="1"/>
  <c r="F83" i="1"/>
  <c r="E83" i="1"/>
  <c r="D83" i="1"/>
  <c r="D76" i="1" s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D80" i="1"/>
  <c r="C80" i="1"/>
  <c r="Q79" i="1"/>
  <c r="Q78" i="1"/>
  <c r="P77" i="1"/>
  <c r="O77" i="1"/>
  <c r="N77" i="1"/>
  <c r="N76" i="1" s="1"/>
  <c r="M77" i="1"/>
  <c r="L77" i="1"/>
  <c r="K77" i="1"/>
  <c r="J77" i="1"/>
  <c r="J76" i="1" s="1"/>
  <c r="I77" i="1"/>
  <c r="H77" i="1"/>
  <c r="G77" i="1"/>
  <c r="F77" i="1"/>
  <c r="F76" i="1" s="1"/>
  <c r="E77" i="1"/>
  <c r="D77" i="1"/>
  <c r="C77" i="1"/>
  <c r="Q77" i="1" s="1"/>
  <c r="O76" i="1"/>
  <c r="M76" i="1"/>
  <c r="K76" i="1"/>
  <c r="I76" i="1"/>
  <c r="G76" i="1"/>
  <c r="E76" i="1"/>
  <c r="Q76" i="1" s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O11" i="1" s="1"/>
  <c r="O85" i="1" s="1"/>
  <c r="N54" i="1"/>
  <c r="M54" i="1"/>
  <c r="L54" i="1"/>
  <c r="K54" i="1"/>
  <c r="K11" i="1" s="1"/>
  <c r="K85" i="1" s="1"/>
  <c r="J54" i="1"/>
  <c r="I54" i="1"/>
  <c r="H54" i="1"/>
  <c r="G54" i="1"/>
  <c r="G11" i="1" s="1"/>
  <c r="G85" i="1" s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P11" i="1" s="1"/>
  <c r="P85" i="1" s="1"/>
  <c r="O12" i="1"/>
  <c r="N12" i="1"/>
  <c r="N11" i="1" s="1"/>
  <c r="N85" i="1" s="1"/>
  <c r="M12" i="1"/>
  <c r="L12" i="1"/>
  <c r="L11" i="1" s="1"/>
  <c r="L85" i="1" s="1"/>
  <c r="K12" i="1"/>
  <c r="J12" i="1"/>
  <c r="J11" i="1" s="1"/>
  <c r="J85" i="1" s="1"/>
  <c r="I12" i="1"/>
  <c r="H12" i="1"/>
  <c r="H11" i="1" s="1"/>
  <c r="H85" i="1" s="1"/>
  <c r="G12" i="1"/>
  <c r="F12" i="1"/>
  <c r="F11" i="1" s="1"/>
  <c r="F85" i="1" s="1"/>
  <c r="E12" i="1"/>
  <c r="D12" i="1"/>
  <c r="D11" i="1" s="1"/>
  <c r="D85" i="1" s="1"/>
  <c r="C12" i="1"/>
  <c r="Q12" i="1" s="1"/>
  <c r="M11" i="1"/>
  <c r="M85" i="1" s="1"/>
  <c r="I11" i="1"/>
  <c r="I85" i="1" s="1"/>
  <c r="E11" i="1"/>
  <c r="E85" i="1" s="1"/>
  <c r="C11" i="1" l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<sst xmlns="http://schemas.openxmlformats.org/spreadsheetml/2006/main" count="97" uniqueCount="97">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</sst>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6813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649061"/>
          <a:ext cx="1539245" cy="112667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1265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667875" y="24082375"/>
          <a:ext cx="5329237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21884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C1" zoomScale="60" zoomScaleNormal="70" workbookViewId="0">
      <selection activeCell="Q11" sqref="Q11"/>
    </sheetView>
  </sheetViews>
  <sheetFormatPr baseColWidth="10" defaultColWidth="11.42578125" defaultRowHeight="18.75" x14ac:dyDescent="0.3"/>
  <cols>
    <col min="2" max="2" width="90.7109375" customWidth="1"/>
    <col min="3" max="4" width="20" style="10" customWidth="1"/>
    <col min="5" max="7" width="19.140625" style="33" customWidth="1"/>
    <col min="8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s="9" t="s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354117466.76999998</v>
      </c>
      <c r="E11" s="20">
        <f t="shared" ref="E11:P11" si="0">E12+E18+E28+E38+E47+E54+E64+E69+E72</f>
        <v>19103087.68</v>
      </c>
      <c r="F11" s="20">
        <f t="shared" si="0"/>
        <v>21903628.050000001</v>
      </c>
      <c r="G11" s="20">
        <f t="shared" si="0"/>
        <v>21524117.800000001</v>
      </c>
      <c r="H11" s="20">
        <f t="shared" si="0"/>
        <v>25039095.339999996</v>
      </c>
      <c r="I11" s="20">
        <f t="shared" si="0"/>
        <v>38776695.649999999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C11-E11-F11-G11-H11-I11-J11-K11-L11-M11-N11-O11-P11</f>
        <v>205620523.47999996</v>
      </c>
    </row>
    <row r="12" spans="2:18" s="23" customFormat="1" x14ac:dyDescent="0.3">
      <c r="B12" s="21" t="s">
        <v>23</v>
      </c>
      <c r="C12" s="22">
        <f>SUM(C13:C17)</f>
        <v>276830271</v>
      </c>
      <c r="D12" s="22">
        <f>SUM(D13:D17)</f>
        <v>292830271</v>
      </c>
      <c r="E12" s="22">
        <f t="shared" ref="E12:O12" si="1">SUM(E13:E17)</f>
        <v>18970903.199999999</v>
      </c>
      <c r="F12" s="22">
        <f t="shared" si="1"/>
        <v>19874956.68</v>
      </c>
      <c r="G12" s="22">
        <f t="shared" si="1"/>
        <v>20327070.82</v>
      </c>
      <c r="H12" s="22">
        <f t="shared" si="1"/>
        <v>20720717.329999998</v>
      </c>
      <c r="I12" s="22">
        <f t="shared" si="1"/>
        <v>33446139.549999997</v>
      </c>
      <c r="J12" s="22">
        <f t="shared" si="1"/>
        <v>0</v>
      </c>
      <c r="K12" s="10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>SUM(P13:P17)</f>
        <v>0</v>
      </c>
      <c r="Q12" s="22">
        <f>C12-E12-F12-G12-H12-I12-J12-K12-L12-M12-N12-O12-P12</f>
        <v>163490483.42000002</v>
      </c>
    </row>
    <row r="13" spans="2:18" s="9" customFormat="1" x14ac:dyDescent="0.3">
      <c r="B13" s="24" t="s">
        <v>24</v>
      </c>
      <c r="C13" s="10">
        <v>229747896</v>
      </c>
      <c r="D13" s="10">
        <v>230004444</v>
      </c>
      <c r="E13" s="10">
        <v>16318943.68</v>
      </c>
      <c r="F13" s="10">
        <v>17094919.059999999</v>
      </c>
      <c r="G13" s="10">
        <v>17520545.82</v>
      </c>
      <c r="H13" s="10">
        <v>17918404.52</v>
      </c>
      <c r="I13" s="10">
        <v>17198034.559999999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2">
        <f t="shared" ref="Q13:Q76" si="2">C13-E13-F13-G13-H13-I13-J13-K13-L13-M13-N13-O13-P13</f>
        <v>143697048.35999998</v>
      </c>
    </row>
    <row r="14" spans="2:18" s="9" customFormat="1" x14ac:dyDescent="0.3">
      <c r="B14" s="24" t="s">
        <v>25</v>
      </c>
      <c r="C14" s="10">
        <v>14443942</v>
      </c>
      <c r="D14" s="10">
        <v>30187394</v>
      </c>
      <c r="E14" s="10">
        <v>161500</v>
      </c>
      <c r="F14" s="10">
        <v>168500</v>
      </c>
      <c r="G14" s="10">
        <v>168500</v>
      </c>
      <c r="H14" s="10">
        <v>178500</v>
      </c>
      <c r="I14" s="10">
        <v>13620656.6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2">
        <f t="shared" si="2"/>
        <v>146285.40000000037</v>
      </c>
    </row>
    <row r="15" spans="2:18" s="9" customFormat="1" x14ac:dyDescent="0.3">
      <c r="B15" s="24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2">
        <f t="shared" si="2"/>
        <v>0</v>
      </c>
      <c r="R15" s="25"/>
    </row>
    <row r="16" spans="2:18" s="9" customFormat="1" x14ac:dyDescent="0.3">
      <c r="B16" s="24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2">
        <f t="shared" si="2"/>
        <v>0</v>
      </c>
    </row>
    <row r="17" spans="2:17" s="9" customFormat="1" x14ac:dyDescent="0.3">
      <c r="B17" s="24" t="s">
        <v>28</v>
      </c>
      <c r="C17" s="10">
        <v>32638433</v>
      </c>
      <c r="D17" s="10">
        <v>32638433</v>
      </c>
      <c r="E17" s="10">
        <v>2490459.52</v>
      </c>
      <c r="F17" s="10">
        <v>2611537.62</v>
      </c>
      <c r="G17" s="10">
        <v>2638025</v>
      </c>
      <c r="H17" s="10">
        <v>2623812.81</v>
      </c>
      <c r="I17" s="10">
        <v>2627448.39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2">
        <f t="shared" si="2"/>
        <v>19647149.66</v>
      </c>
    </row>
    <row r="18" spans="2:17" s="27" customFormat="1" x14ac:dyDescent="0.3">
      <c r="B18" s="21" t="s">
        <v>29</v>
      </c>
      <c r="C18" s="22">
        <f>SUM(C19:C27)</f>
        <v>34382043</v>
      </c>
      <c r="D18" s="22">
        <f>SUM(D19:D27)</f>
        <v>36742043</v>
      </c>
      <c r="E18" s="22">
        <f t="shared" ref="E18:O18" si="3">SUM(E19:E27)</f>
        <v>132184.48000000001</v>
      </c>
      <c r="F18" s="22">
        <f t="shared" si="3"/>
        <v>1719697.5</v>
      </c>
      <c r="G18" s="22">
        <f t="shared" si="3"/>
        <v>890661.9800000001</v>
      </c>
      <c r="H18" s="22">
        <f t="shared" si="3"/>
        <v>2340254.06</v>
      </c>
      <c r="I18" s="22">
        <f t="shared" si="3"/>
        <v>4944560.53</v>
      </c>
      <c r="J18" s="22">
        <f t="shared" si="3"/>
        <v>0</v>
      </c>
      <c r="K18" s="22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2">
        <f>SUM(P19:P27)</f>
        <v>0</v>
      </c>
      <c r="Q18" s="22">
        <f t="shared" si="2"/>
        <v>24354684.450000003</v>
      </c>
    </row>
    <row r="19" spans="2:17" x14ac:dyDescent="0.3">
      <c r="B19" s="24" t="s">
        <v>30</v>
      </c>
      <c r="C19" s="10">
        <v>8616250</v>
      </c>
      <c r="D19" s="10">
        <v>8616250</v>
      </c>
      <c r="E19" s="10">
        <v>132184.48000000001</v>
      </c>
      <c r="F19" s="10">
        <v>622238.06000000006</v>
      </c>
      <c r="G19" s="10">
        <v>457108.13</v>
      </c>
      <c r="H19" s="10">
        <v>739867.34</v>
      </c>
      <c r="I19" s="10">
        <v>694898.8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2">
        <f t="shared" si="2"/>
        <v>5969953.1899999995</v>
      </c>
    </row>
    <row r="20" spans="2:17" x14ac:dyDescent="0.3">
      <c r="B20" s="24" t="s">
        <v>31</v>
      </c>
      <c r="C20" s="10">
        <v>1077000</v>
      </c>
      <c r="D20" s="10">
        <v>1077000</v>
      </c>
      <c r="E20" s="10">
        <v>0</v>
      </c>
      <c r="F20" s="10">
        <v>0</v>
      </c>
      <c r="G20" s="10">
        <v>0</v>
      </c>
      <c r="H20" s="10">
        <v>33630</v>
      </c>
      <c r="I20" s="10">
        <v>15000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2">
        <f t="shared" si="2"/>
        <v>1028370</v>
      </c>
    </row>
    <row r="21" spans="2:17" x14ac:dyDescent="0.3">
      <c r="B21" s="24" t="s">
        <v>32</v>
      </c>
      <c r="C21" s="10">
        <v>1676200</v>
      </c>
      <c r="D21" s="10">
        <v>1676200</v>
      </c>
      <c r="E21" s="10">
        <v>0</v>
      </c>
      <c r="F21" s="10">
        <v>49300</v>
      </c>
      <c r="G21" s="10">
        <v>30500</v>
      </c>
      <c r="H21" s="10">
        <v>94900</v>
      </c>
      <c r="I21" s="10">
        <v>154350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2">
        <f t="shared" si="2"/>
        <v>1347150</v>
      </c>
    </row>
    <row r="22" spans="2:17" x14ac:dyDescent="0.3">
      <c r="B22" s="24" t="s">
        <v>33</v>
      </c>
      <c r="C22" s="10">
        <v>40000</v>
      </c>
      <c r="D22" s="10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2">
        <f t="shared" si="2"/>
        <v>40000</v>
      </c>
    </row>
    <row r="23" spans="2:17" x14ac:dyDescent="0.3">
      <c r="B23" s="24" t="s">
        <v>34</v>
      </c>
      <c r="C23" s="10">
        <v>4535785</v>
      </c>
      <c r="D23" s="10">
        <v>4535785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2">
        <f t="shared" si="2"/>
        <v>2691970.4000000004</v>
      </c>
    </row>
    <row r="24" spans="2:17" x14ac:dyDescent="0.3">
      <c r="B24" s="24" t="s">
        <v>35</v>
      </c>
      <c r="C24" s="10">
        <v>7100000</v>
      </c>
      <c r="D24" s="10">
        <v>7100000</v>
      </c>
      <c r="E24" s="10">
        <v>0</v>
      </c>
      <c r="F24" s="10">
        <v>310633.59999999998</v>
      </c>
      <c r="G24" s="10">
        <v>34290.93</v>
      </c>
      <c r="H24" s="10">
        <v>571287.96</v>
      </c>
      <c r="I24" s="10">
        <v>3608692.4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2">
        <f t="shared" si="2"/>
        <v>2575095.1100000008</v>
      </c>
    </row>
    <row r="25" spans="2:17" x14ac:dyDescent="0.3">
      <c r="B25" s="24" t="s">
        <v>36</v>
      </c>
      <c r="C25" s="10">
        <v>4538664</v>
      </c>
      <c r="D25" s="10">
        <v>4738664</v>
      </c>
      <c r="E25" s="10">
        <v>0</v>
      </c>
      <c r="F25" s="10">
        <v>0</v>
      </c>
      <c r="G25" s="10">
        <v>0</v>
      </c>
      <c r="H25" s="10">
        <v>380624.24</v>
      </c>
      <c r="I25" s="10">
        <v>102856.41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2">
        <f t="shared" si="2"/>
        <v>4055183.3499999996</v>
      </c>
    </row>
    <row r="26" spans="2:17" x14ac:dyDescent="0.3">
      <c r="B26" s="24" t="s">
        <v>37</v>
      </c>
      <c r="C26" s="10">
        <v>5502744</v>
      </c>
      <c r="D26" s="10">
        <v>5862744</v>
      </c>
      <c r="E26" s="10">
        <v>0</v>
      </c>
      <c r="F26" s="10">
        <v>0</v>
      </c>
      <c r="G26" s="10">
        <v>0</v>
      </c>
      <c r="H26" s="10">
        <v>108560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2">
        <f t="shared" si="2"/>
        <v>5394184</v>
      </c>
    </row>
    <row r="27" spans="2:17" x14ac:dyDescent="0.3">
      <c r="B27" s="24" t="s">
        <v>38</v>
      </c>
      <c r="C27" s="10">
        <v>1295400</v>
      </c>
      <c r="D27" s="10">
        <v>3095400</v>
      </c>
      <c r="E27" s="10">
        <v>0</v>
      </c>
      <c r="F27" s="10">
        <v>0</v>
      </c>
      <c r="G27" s="10">
        <v>0</v>
      </c>
      <c r="H27" s="10">
        <v>42621.599999999999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2">
        <f t="shared" si="2"/>
        <v>1252778.3999999999</v>
      </c>
    </row>
    <row r="28" spans="2:17" s="27" customFormat="1" x14ac:dyDescent="0.3">
      <c r="B28" s="21" t="s">
        <v>39</v>
      </c>
      <c r="C28" s="22">
        <f>SUM(C29:C37)</f>
        <v>16154834</v>
      </c>
      <c r="D28" s="22">
        <f>SUM(D29:D37)</f>
        <v>16154834</v>
      </c>
      <c r="E28" s="22">
        <f t="shared" ref="E28:O28" si="4">SUM(E29:E37)</f>
        <v>0</v>
      </c>
      <c r="F28" s="22">
        <f t="shared" si="4"/>
        <v>308973.87</v>
      </c>
      <c r="G28" s="22">
        <f t="shared" si="4"/>
        <v>306385</v>
      </c>
      <c r="H28" s="22">
        <f t="shared" si="4"/>
        <v>649640.92999999993</v>
      </c>
      <c r="I28" s="22">
        <f t="shared" si="4"/>
        <v>385995.57</v>
      </c>
      <c r="J28" s="22">
        <f t="shared" si="4"/>
        <v>0</v>
      </c>
      <c r="K28" s="22">
        <f t="shared" si="4"/>
        <v>0</v>
      </c>
      <c r="L28" s="26">
        <f t="shared" si="4"/>
        <v>0</v>
      </c>
      <c r="M28" s="26">
        <f t="shared" si="4"/>
        <v>0</v>
      </c>
      <c r="N28" s="26">
        <f t="shared" si="4"/>
        <v>0</v>
      </c>
      <c r="O28" s="26">
        <f t="shared" si="4"/>
        <v>0</v>
      </c>
      <c r="P28" s="22">
        <f>SUM(P29:P37)</f>
        <v>0</v>
      </c>
      <c r="Q28" s="22">
        <f t="shared" si="2"/>
        <v>14503838.630000001</v>
      </c>
    </row>
    <row r="29" spans="2:17" x14ac:dyDescent="0.3">
      <c r="B29" s="24" t="s">
        <v>40</v>
      </c>
      <c r="C29" s="10">
        <v>4085770</v>
      </c>
      <c r="D29" s="10">
        <v>4085770</v>
      </c>
      <c r="E29" s="10">
        <v>0</v>
      </c>
      <c r="F29" s="10">
        <v>0</v>
      </c>
      <c r="G29" s="10">
        <v>306385</v>
      </c>
      <c r="H29" s="10">
        <v>339187.32</v>
      </c>
      <c r="I29" s="10">
        <v>156930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2">
        <f t="shared" si="2"/>
        <v>3283267.68</v>
      </c>
    </row>
    <row r="30" spans="2:17" x14ac:dyDescent="0.3">
      <c r="B30" s="24" t="s">
        <v>41</v>
      </c>
      <c r="C30" s="10">
        <v>643500</v>
      </c>
      <c r="D30" s="10">
        <v>643500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2">
        <f t="shared" si="2"/>
        <v>643500</v>
      </c>
    </row>
    <row r="31" spans="2:17" x14ac:dyDescent="0.3">
      <c r="B31" s="24" t="s">
        <v>42</v>
      </c>
      <c r="C31" s="10">
        <v>457700</v>
      </c>
      <c r="D31" s="10">
        <v>457700</v>
      </c>
      <c r="E31" s="10">
        <v>0</v>
      </c>
      <c r="F31" s="10">
        <v>93569.279999999999</v>
      </c>
      <c r="G31" s="10">
        <v>0</v>
      </c>
      <c r="H31" s="10">
        <v>87578.18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2">
        <f t="shared" si="2"/>
        <v>276552.53999999998</v>
      </c>
    </row>
    <row r="32" spans="2:17" x14ac:dyDescent="0.3">
      <c r="B32" s="24" t="s">
        <v>43</v>
      </c>
      <c r="C32" s="10">
        <v>200000</v>
      </c>
      <c r="D32" s="10">
        <v>200000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2">
        <f t="shared" si="2"/>
        <v>200000</v>
      </c>
    </row>
    <row r="33" spans="2:39" x14ac:dyDescent="0.3">
      <c r="B33" s="24" t="s">
        <v>44</v>
      </c>
      <c r="C33" s="10">
        <v>857000</v>
      </c>
      <c r="D33" s="10">
        <v>857000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2">
        <f t="shared" si="2"/>
        <v>857000</v>
      </c>
    </row>
    <row r="34" spans="2:39" x14ac:dyDescent="0.3">
      <c r="B34" s="24" t="s">
        <v>45</v>
      </c>
      <c r="C34" s="10">
        <v>335300</v>
      </c>
      <c r="D34" s="10">
        <v>335300</v>
      </c>
      <c r="E34" s="10">
        <v>0</v>
      </c>
      <c r="F34" s="10">
        <v>0</v>
      </c>
      <c r="G34" s="10">
        <v>0</v>
      </c>
      <c r="H34" s="10">
        <v>0</v>
      </c>
      <c r="I34" s="10">
        <v>42548.639999999999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2">
        <f t="shared" si="2"/>
        <v>292751.35999999999</v>
      </c>
    </row>
    <row r="35" spans="2:39" x14ac:dyDescent="0.3">
      <c r="B35" s="24" t="s">
        <v>46</v>
      </c>
      <c r="C35" s="10">
        <v>6290199</v>
      </c>
      <c r="D35" s="10">
        <v>6290199</v>
      </c>
      <c r="E35" s="10">
        <v>0</v>
      </c>
      <c r="F35" s="10">
        <v>0</v>
      </c>
      <c r="G35" s="10">
        <v>0</v>
      </c>
      <c r="H35" s="10">
        <v>0</v>
      </c>
      <c r="I35" s="10">
        <v>143937.79999999999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2">
        <f t="shared" si="2"/>
        <v>6146261.2000000002</v>
      </c>
    </row>
    <row r="36" spans="2:39" x14ac:dyDescent="0.3">
      <c r="B36" s="24" t="s">
        <v>47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2">
        <f t="shared" si="2"/>
        <v>0</v>
      </c>
    </row>
    <row r="37" spans="2:39" x14ac:dyDescent="0.3">
      <c r="B37" s="24" t="s">
        <v>48</v>
      </c>
      <c r="C37" s="10">
        <v>3285365</v>
      </c>
      <c r="D37" s="10">
        <v>3285365</v>
      </c>
      <c r="E37" s="10">
        <v>0</v>
      </c>
      <c r="F37" s="10">
        <v>215404.59</v>
      </c>
      <c r="G37" s="10">
        <v>0</v>
      </c>
      <c r="H37" s="10">
        <v>222875.43</v>
      </c>
      <c r="I37" s="10">
        <v>42579.13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2">
        <f t="shared" si="2"/>
        <v>2804505.85</v>
      </c>
    </row>
    <row r="38" spans="2:39" s="27" customFormat="1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6">
        <v>0</v>
      </c>
      <c r="M38" s="26">
        <v>0</v>
      </c>
      <c r="N38" s="26">
        <v>0</v>
      </c>
      <c r="O38" s="26">
        <v>0</v>
      </c>
      <c r="P38" s="22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2">
        <f t="shared" si="2"/>
        <v>0</v>
      </c>
    </row>
    <row r="40" spans="2:39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2">
        <f t="shared" si="2"/>
        <v>0</v>
      </c>
    </row>
    <row r="41" spans="2:39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2">
        <f t="shared" si="2"/>
        <v>0</v>
      </c>
    </row>
    <row r="42" spans="2:39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2">
        <f t="shared" si="2"/>
        <v>0</v>
      </c>
    </row>
    <row r="43" spans="2:39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2">
        <f t="shared" si="2"/>
        <v>0</v>
      </c>
    </row>
    <row r="44" spans="2:39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2">
        <f t="shared" si="2"/>
        <v>0</v>
      </c>
    </row>
    <row r="45" spans="2:39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2">
        <f t="shared" si="2"/>
        <v>0</v>
      </c>
    </row>
    <row r="46" spans="2:39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2">
        <f t="shared" si="2"/>
        <v>0</v>
      </c>
    </row>
    <row r="47" spans="2:39" s="27" customFormat="1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2">
        <f t="shared" si="5"/>
        <v>0</v>
      </c>
      <c r="Q47" s="22">
        <f t="shared" si="2"/>
        <v>0</v>
      </c>
    </row>
    <row r="48" spans="2:39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2">
        <f t="shared" si="2"/>
        <v>0</v>
      </c>
    </row>
    <row r="49" spans="2:17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2">
        <f t="shared" si="2"/>
        <v>0</v>
      </c>
    </row>
    <row r="50" spans="2:17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2">
        <f t="shared" si="2"/>
        <v>0</v>
      </c>
    </row>
    <row r="51" spans="2:17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2">
        <f t="shared" si="2"/>
        <v>0</v>
      </c>
    </row>
    <row r="52" spans="2:17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2">
        <f t="shared" si="2"/>
        <v>0</v>
      </c>
    </row>
    <row r="53" spans="2:17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2">
        <f t="shared" si="2"/>
        <v>0</v>
      </c>
    </row>
    <row r="54" spans="2:17" s="27" customFormat="1" x14ac:dyDescent="0.3">
      <c r="B54" s="21" t="s">
        <v>65</v>
      </c>
      <c r="C54" s="22">
        <f>SUM(C55:C63)</f>
        <v>4600000</v>
      </c>
      <c r="D54" s="22">
        <f>SUM(D55:D63)</f>
        <v>8390318.7699999996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1328483.02</v>
      </c>
      <c r="I54" s="22">
        <f t="shared" si="6"/>
        <v>0</v>
      </c>
      <c r="J54" s="22">
        <f t="shared" si="6"/>
        <v>0</v>
      </c>
      <c r="K54" s="22">
        <f t="shared" si="6"/>
        <v>0</v>
      </c>
      <c r="L54" s="22">
        <f t="shared" si="6"/>
        <v>0</v>
      </c>
      <c r="M54" s="26">
        <f t="shared" si="6"/>
        <v>0</v>
      </c>
      <c r="N54" s="26">
        <f t="shared" si="6"/>
        <v>0</v>
      </c>
      <c r="O54" s="26">
        <f t="shared" si="6"/>
        <v>0</v>
      </c>
      <c r="P54" s="22">
        <f t="shared" si="6"/>
        <v>0</v>
      </c>
      <c r="Q54" s="22">
        <f t="shared" si="2"/>
        <v>3271516.98</v>
      </c>
    </row>
    <row r="55" spans="2:17" x14ac:dyDescent="0.3">
      <c r="B55" s="24" t="s">
        <v>66</v>
      </c>
      <c r="C55" s="10">
        <v>2527400</v>
      </c>
      <c r="D55" s="10">
        <v>2686419.17</v>
      </c>
      <c r="E55" s="10">
        <v>0</v>
      </c>
      <c r="F55" s="10">
        <v>0</v>
      </c>
      <c r="G55" s="10">
        <v>0</v>
      </c>
      <c r="H55" s="10">
        <v>159019.17000000001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2">
        <f t="shared" si="2"/>
        <v>2368380.83</v>
      </c>
    </row>
    <row r="56" spans="2:17" x14ac:dyDescent="0.3">
      <c r="B56" s="24" t="s">
        <v>67</v>
      </c>
      <c r="C56" s="10">
        <v>345000</v>
      </c>
      <c r="D56" s="10">
        <v>345000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2">
        <f t="shared" si="2"/>
        <v>345000</v>
      </c>
    </row>
    <row r="57" spans="2:17" x14ac:dyDescent="0.3">
      <c r="B57" s="24" t="s">
        <v>68</v>
      </c>
      <c r="C57" s="10">
        <v>137100</v>
      </c>
      <c r="D57" s="10">
        <v>137100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2">
        <f t="shared" si="2"/>
        <v>137100</v>
      </c>
    </row>
    <row r="58" spans="2:17" x14ac:dyDescent="0.3">
      <c r="B58" s="24" t="s">
        <v>69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2">
        <f t="shared" si="2"/>
        <v>0</v>
      </c>
    </row>
    <row r="59" spans="2:17" x14ac:dyDescent="0.3">
      <c r="B59" s="24" t="s">
        <v>70</v>
      </c>
      <c r="C59" s="10">
        <v>899000</v>
      </c>
      <c r="D59" s="10">
        <v>2068463.85</v>
      </c>
      <c r="E59" s="10">
        <v>0</v>
      </c>
      <c r="F59" s="10">
        <v>0</v>
      </c>
      <c r="G59" s="10">
        <v>0</v>
      </c>
      <c r="H59" s="10">
        <v>1169463.8500000001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2">
        <f t="shared" si="2"/>
        <v>-270463.85000000009</v>
      </c>
    </row>
    <row r="60" spans="2:17" x14ac:dyDescent="0.3">
      <c r="B60" s="24" t="s">
        <v>71</v>
      </c>
      <c r="C60" s="10">
        <v>155000</v>
      </c>
      <c r="D60" s="10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2">
        <f t="shared" si="2"/>
        <v>155000</v>
      </c>
    </row>
    <row r="61" spans="2:17" x14ac:dyDescent="0.3">
      <c r="B61" s="24" t="s">
        <v>72</v>
      </c>
      <c r="C61" s="10">
        <v>300000</v>
      </c>
      <c r="D61" s="10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2">
        <f t="shared" si="2"/>
        <v>300000</v>
      </c>
    </row>
    <row r="62" spans="2:17" x14ac:dyDescent="0.3">
      <c r="B62" s="24" t="s">
        <v>73</v>
      </c>
      <c r="C62" s="10">
        <v>236500</v>
      </c>
      <c r="D62" s="10">
        <v>2698335.75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2">
        <f t="shared" si="2"/>
        <v>236500</v>
      </c>
    </row>
    <row r="63" spans="2:17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2">
        <f t="shared" si="2"/>
        <v>0</v>
      </c>
    </row>
    <row r="64" spans="2:17" s="27" customFormat="1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2">
        <f t="shared" si="7"/>
        <v>0</v>
      </c>
      <c r="Q64" s="22">
        <f t="shared" si="2"/>
        <v>0</v>
      </c>
    </row>
    <row r="65" spans="2:17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2">
        <f t="shared" si="2"/>
        <v>0</v>
      </c>
    </row>
    <row r="66" spans="2:17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2">
        <f t="shared" si="2"/>
        <v>0</v>
      </c>
    </row>
    <row r="67" spans="2:17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2">
        <f t="shared" si="2"/>
        <v>0</v>
      </c>
    </row>
    <row r="68" spans="2:17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2">
        <f t="shared" si="2"/>
        <v>0</v>
      </c>
    </row>
    <row r="69" spans="2:17" s="27" customFormat="1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2">
        <f t="shared" si="8"/>
        <v>0</v>
      </c>
      <c r="Q69" s="22">
        <f t="shared" si="2"/>
        <v>0</v>
      </c>
    </row>
    <row r="70" spans="2:17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2">
        <f t="shared" si="2"/>
        <v>0</v>
      </c>
    </row>
    <row r="71" spans="2:17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2">
        <f t="shared" si="2"/>
        <v>0</v>
      </c>
    </row>
    <row r="72" spans="2:17" s="27" customFormat="1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2">
        <f t="shared" si="9"/>
        <v>0</v>
      </c>
      <c r="Q72" s="22">
        <f t="shared" si="2"/>
        <v>0</v>
      </c>
    </row>
    <row r="73" spans="2:17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2">
        <f t="shared" si="2"/>
        <v>0</v>
      </c>
    </row>
    <row r="74" spans="2:17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2">
        <f t="shared" si="2"/>
        <v>0</v>
      </c>
    </row>
    <row r="75" spans="2:17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2">
        <f t="shared" si="2"/>
        <v>0</v>
      </c>
    </row>
    <row r="76" spans="2:17" s="27" customFormat="1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0">
        <f t="shared" si="10"/>
        <v>0</v>
      </c>
      <c r="Q76" s="22">
        <f t="shared" si="2"/>
        <v>0</v>
      </c>
    </row>
    <row r="77" spans="2:17" s="27" customFormat="1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2">
        <f t="shared" si="11"/>
        <v>0</v>
      </c>
      <c r="Q77" s="22">
        <f t="shared" ref="Q77:Q84" si="12">C77-E77-F77-G77-H77-I77-J77-K77-L77-M77-N77-O77-P77</f>
        <v>0</v>
      </c>
    </row>
    <row r="78" spans="2:17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2">
        <f t="shared" si="12"/>
        <v>0</v>
      </c>
    </row>
    <row r="79" spans="2:17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2">
        <f t="shared" si="12"/>
        <v>0</v>
      </c>
    </row>
    <row r="80" spans="2:17" s="27" customFormat="1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2">
        <f t="shared" si="13"/>
        <v>0</v>
      </c>
      <c r="Q80" s="22">
        <f t="shared" si="12"/>
        <v>0</v>
      </c>
    </row>
    <row r="81" spans="2:17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2">
        <f t="shared" si="12"/>
        <v>0</v>
      </c>
    </row>
    <row r="82" spans="2:17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2">
        <f t="shared" si="12"/>
        <v>0</v>
      </c>
    </row>
    <row r="83" spans="2:17" s="27" customFormat="1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2">
        <f t="shared" si="14"/>
        <v>0</v>
      </c>
      <c r="Q83" s="22">
        <f t="shared" si="12"/>
        <v>0</v>
      </c>
    </row>
    <row r="84" spans="2:17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2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354117466.76999998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25039095.339999996</v>
      </c>
      <c r="I85" s="31">
        <f t="shared" si="15"/>
        <v>38776695.649999999</v>
      </c>
      <c r="J85" s="31">
        <f t="shared" si="15"/>
        <v>0</v>
      </c>
      <c r="K85" s="31">
        <f t="shared" si="15"/>
        <v>0</v>
      </c>
      <c r="L85" s="31">
        <f t="shared" si="15"/>
        <v>0</v>
      </c>
      <c r="M85" s="31">
        <f t="shared" si="15"/>
        <v>0</v>
      </c>
      <c r="N85" s="32">
        <f t="shared" si="15"/>
        <v>0</v>
      </c>
      <c r="O85" s="32">
        <f t="shared" si="15"/>
        <v>0</v>
      </c>
      <c r="P85" s="31">
        <f t="shared" si="15"/>
        <v>0</v>
      </c>
      <c r="Q85" s="31">
        <f>C85-E85-F85-G85-H85-I85-J85-K85-L85-M85-N85-O85-P85</f>
        <v>205620523.47999996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2024-06-21T18:45:42Z</dcterms:created>
  <dcterms:modified xsi:type="dcterms:W3CDTF">2024-06-21T18:45:54Z</dcterms:modified>
</cp:coreProperties>
</file>