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N76" i="1" s="1"/>
  <c r="M83" i="1"/>
  <c r="L83" i="1"/>
  <c r="K83" i="1"/>
  <c r="J83" i="1"/>
  <c r="J76" i="1" s="1"/>
  <c r="I83" i="1"/>
  <c r="H83" i="1"/>
  <c r="G83" i="1"/>
  <c r="F83" i="1"/>
  <c r="F76" i="1" s="1"/>
  <c r="E83" i="1"/>
  <c r="D83" i="1"/>
  <c r="Q83" i="1" s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P76" i="1" s="1"/>
  <c r="O77" i="1"/>
  <c r="N77" i="1"/>
  <c r="M77" i="1"/>
  <c r="L77" i="1"/>
  <c r="L76" i="1" s="1"/>
  <c r="K77" i="1"/>
  <c r="J77" i="1"/>
  <c r="I77" i="1"/>
  <c r="H77" i="1"/>
  <c r="H76" i="1" s="1"/>
  <c r="G77" i="1"/>
  <c r="F77" i="1"/>
  <c r="E77" i="1"/>
  <c r="D77" i="1"/>
  <c r="Q77" i="1" s="1"/>
  <c r="C77" i="1"/>
  <c r="O76" i="1"/>
  <c r="M76" i="1"/>
  <c r="K76" i="1"/>
  <c r="I76" i="1"/>
  <c r="G76" i="1"/>
  <c r="E76" i="1"/>
  <c r="C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Q72" i="1" s="1"/>
  <c r="D72" i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Q69" i="1" s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Q64" i="1" s="1"/>
  <c r="D64" i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Q54" i="1" s="1"/>
  <c r="D54" i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Q47" i="1" s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Q28" i="1" s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8" i="1" s="1"/>
  <c r="C18" i="1"/>
  <c r="Q17" i="1"/>
  <c r="Q16" i="1"/>
  <c r="Q15" i="1"/>
  <c r="Q14" i="1"/>
  <c r="Q13" i="1"/>
  <c r="P12" i="1"/>
  <c r="P11" i="1" s="1"/>
  <c r="P85" i="1" s="1"/>
  <c r="O12" i="1"/>
  <c r="N12" i="1"/>
  <c r="N11" i="1" s="1"/>
  <c r="N85" i="1" s="1"/>
  <c r="M12" i="1"/>
  <c r="L12" i="1"/>
  <c r="L11" i="1" s="1"/>
  <c r="L85" i="1" s="1"/>
  <c r="K12" i="1"/>
  <c r="J12" i="1"/>
  <c r="J11" i="1" s="1"/>
  <c r="J85" i="1" s="1"/>
  <c r="I12" i="1"/>
  <c r="H12" i="1"/>
  <c r="H11" i="1" s="1"/>
  <c r="H85" i="1" s="1"/>
  <c r="G12" i="1"/>
  <c r="F12" i="1"/>
  <c r="F11" i="1" s="1"/>
  <c r="F85" i="1" s="1"/>
  <c r="E12" i="1"/>
  <c r="D12" i="1"/>
  <c r="Q12" i="1" s="1"/>
  <c r="C12" i="1"/>
  <c r="O11" i="1"/>
  <c r="O85" i="1" s="1"/>
  <c r="M11" i="1"/>
  <c r="M85" i="1" s="1"/>
  <c r="K11" i="1"/>
  <c r="K85" i="1" s="1"/>
  <c r="I11" i="1"/>
  <c r="I85" i="1" s="1"/>
  <c r="G11" i="1"/>
  <c r="G85" i="1" s="1"/>
  <c r="E11" i="1"/>
  <c r="E85" i="1" s="1"/>
  <c r="C11" i="1"/>
  <c r="C85" i="1" s="1"/>
  <c r="D11" i="1" l="1"/>
  <c r="D76" i="1"/>
  <c r="Q76" i="1" s="1"/>
  <c r="D85" i="1" l="1"/>
  <c r="Q85" i="1" s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<sst xmlns="http://schemas.openxmlformats.org/spreadsheetml/2006/main" count="97" uniqueCount="97">
  <si>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</si>
  <si>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</si>
  <si>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</si>
  <si>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</si>
  <si>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 para proyectos de Inversión Pública SNIP 14188 y SNIP 14198.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</si>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</sst>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335999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2910800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397912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A58" zoomScale="70" zoomScaleNormal="70" zoomScaleSheetLayoutView="70" workbookViewId="0">
      <selection activeCell="F24" sqref="F24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10000000</v>
      </c>
      <c r="D11" s="20">
        <f>D12+D18+D28+D38+D47+D54+D64+D69+D72</f>
        <v>15630877.289999999</v>
      </c>
      <c r="E11" s="21">
        <f t="shared" ref="E11:P11" si="0">E12+E18+E28+E38+E47+E54+E64+E69+E72</f>
        <v>0</v>
      </c>
      <c r="F11" s="21">
        <f t="shared" si="0"/>
        <v>0</v>
      </c>
      <c r="G11" s="21">
        <f t="shared" si="0"/>
        <v>0</v>
      </c>
      <c r="H11" s="21">
        <f t="shared" si="0"/>
        <v>68062.600000000006</v>
      </c>
      <c r="I11" s="21">
        <f t="shared" si="0"/>
        <v>19890</v>
      </c>
      <c r="J11" s="21">
        <f t="shared" si="0"/>
        <v>593700.73</v>
      </c>
      <c r="K11" s="21">
        <f t="shared" si="0"/>
        <v>0</v>
      </c>
      <c r="L11" s="21">
        <f t="shared" si="0"/>
        <v>0</v>
      </c>
      <c r="M11" s="21">
        <f t="shared" si="0"/>
        <v>17079.91</v>
      </c>
      <c r="N11" s="21">
        <f t="shared" si="0"/>
        <v>446731.66000000003</v>
      </c>
      <c r="O11" s="21">
        <f t="shared" si="0"/>
        <v>135668</v>
      </c>
      <c r="P11" s="21">
        <f t="shared" si="0"/>
        <v>0</v>
      </c>
      <c r="Q11" s="21">
        <f>D11-E11-F11-G11-H11-I11-J11-K11-L11-M11-N11-O11-P11</f>
        <v>14349744.389999999</v>
      </c>
    </row>
    <row r="12" spans="2:18" s="25" customFormat="1" ht="18.75" x14ac:dyDescent="0.3">
      <c r="B12" s="22" t="s">
        <v>23</v>
      </c>
      <c r="C12" s="23">
        <f>SUM(C13:C17)</f>
        <v>0</v>
      </c>
      <c r="D12" s="23">
        <f>SUM(D13:D17)</f>
        <v>0</v>
      </c>
      <c r="E12" s="24">
        <f t="shared" ref="E12:O12" si="1">SUM(E13:E17)</f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10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D12-E12-F12-G12-H12-I12-J12-K12-L12-M12-N12-O12-P12</f>
        <v>0</v>
      </c>
    </row>
    <row r="13" spans="2:18" ht="18.75" x14ac:dyDescent="0.3">
      <c r="B13" s="26" t="s">
        <v>24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>D13-E13-F13-G13-H13-I13-J13-K13-L13-M13-N13-O13-P13</f>
        <v>0</v>
      </c>
    </row>
    <row r="14" spans="2:18" ht="18.75" x14ac:dyDescent="0.3">
      <c r="B14" s="26" t="s">
        <v>25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ref="Q14:Q77" si="2">D14-E14-F14-G14-H14-I14-J14-K14-L14-M14-N14-O14-P14</f>
        <v>0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0</v>
      </c>
    </row>
    <row r="18" spans="2:17" s="25" customFormat="1" ht="18.75" x14ac:dyDescent="0.3">
      <c r="B18" s="22" t="s">
        <v>29</v>
      </c>
      <c r="C18" s="23">
        <f>SUM(C19:C27)</f>
        <v>2380000</v>
      </c>
      <c r="D18" s="23">
        <f>SUM(D19:D27)</f>
        <v>4126121.05</v>
      </c>
      <c r="E18" s="24">
        <f t="shared" ref="E18:O18" si="3">SUM(E19:E27)</f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4126121.05</v>
      </c>
    </row>
    <row r="19" spans="2:17" ht="18.75" x14ac:dyDescent="0.3">
      <c r="B19" s="26" t="s">
        <v>30</v>
      </c>
      <c r="C19" s="27">
        <v>0</v>
      </c>
      <c r="D19" s="27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0</v>
      </c>
    </row>
    <row r="20" spans="2:17" ht="18.75" x14ac:dyDescent="0.3">
      <c r="B20" s="26" t="s">
        <v>31</v>
      </c>
      <c r="C20" s="27">
        <v>630000</v>
      </c>
      <c r="D20" s="27">
        <v>630000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630000</v>
      </c>
    </row>
    <row r="21" spans="2:17" ht="18.75" x14ac:dyDescent="0.3">
      <c r="B21" s="26" t="s">
        <v>32</v>
      </c>
      <c r="C21" s="27">
        <v>150000</v>
      </c>
      <c r="D21" s="27">
        <v>150000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150000</v>
      </c>
    </row>
    <row r="22" spans="2:17" ht="18.75" x14ac:dyDescent="0.3">
      <c r="B22" s="26" t="s">
        <v>33</v>
      </c>
      <c r="C22" s="27">
        <v>0</v>
      </c>
      <c r="D22" s="27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0</v>
      </c>
    </row>
    <row r="23" spans="2:17" ht="18.75" x14ac:dyDescent="0.3">
      <c r="B23" s="26" t="s">
        <v>34</v>
      </c>
      <c r="C23" s="27">
        <v>0</v>
      </c>
      <c r="D23" s="27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0</v>
      </c>
    </row>
    <row r="24" spans="2:17" ht="18.75" x14ac:dyDescent="0.3">
      <c r="B24" s="26" t="s">
        <v>35</v>
      </c>
      <c r="C24" s="27">
        <v>0</v>
      </c>
      <c r="D24" s="27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0</v>
      </c>
    </row>
    <row r="25" spans="2:17" ht="18.75" x14ac:dyDescent="0.3">
      <c r="B25" s="26" t="s">
        <v>36</v>
      </c>
      <c r="C25" s="27">
        <v>450000</v>
      </c>
      <c r="D25" s="27">
        <v>980000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980000</v>
      </c>
    </row>
    <row r="26" spans="2:17" ht="18.75" x14ac:dyDescent="0.3">
      <c r="B26" s="26" t="s">
        <v>37</v>
      </c>
      <c r="C26" s="27">
        <v>1000000</v>
      </c>
      <c r="D26" s="27">
        <v>2216121.0499999998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2216121.0499999998</v>
      </c>
    </row>
    <row r="27" spans="2:17" ht="18.75" x14ac:dyDescent="0.3">
      <c r="B27" s="26" t="s">
        <v>38</v>
      </c>
      <c r="C27" s="27">
        <v>150000</v>
      </c>
      <c r="D27" s="27">
        <v>150000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150000</v>
      </c>
    </row>
    <row r="28" spans="2:17" s="25" customFormat="1" ht="18.75" x14ac:dyDescent="0.3">
      <c r="B28" s="22" t="s">
        <v>39</v>
      </c>
      <c r="C28" s="23">
        <f>SUM(C29:C37)</f>
        <v>2794500</v>
      </c>
      <c r="D28" s="23">
        <f>SUM(D29:D37)</f>
        <v>3672837.3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446731.66000000003</v>
      </c>
      <c r="O28" s="29">
        <f t="shared" si="4"/>
        <v>135668</v>
      </c>
      <c r="P28" s="24">
        <f>SUM(P29:P37)</f>
        <v>0</v>
      </c>
      <c r="Q28" s="24">
        <f t="shared" si="2"/>
        <v>3090437.6399999997</v>
      </c>
    </row>
    <row r="29" spans="2:17" ht="18.75" x14ac:dyDescent="0.3">
      <c r="B29" s="26" t="s">
        <v>40</v>
      </c>
      <c r="C29" s="27">
        <v>0</v>
      </c>
      <c r="D29" s="27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0</v>
      </c>
    </row>
    <row r="30" spans="2:17" ht="18.75" x14ac:dyDescent="0.3">
      <c r="B30" s="26" t="s">
        <v>41</v>
      </c>
      <c r="C30" s="27">
        <v>0</v>
      </c>
      <c r="D30" s="27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0</v>
      </c>
    </row>
    <row r="31" spans="2:17" ht="18.75" x14ac:dyDescent="0.3">
      <c r="B31" s="26" t="s">
        <v>42</v>
      </c>
      <c r="C31" s="27">
        <v>97450</v>
      </c>
      <c r="D31" s="27">
        <v>97450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97450</v>
      </c>
    </row>
    <row r="32" spans="2:17" ht="18.75" x14ac:dyDescent="0.3">
      <c r="B32" s="26" t="s">
        <v>43</v>
      </c>
      <c r="C32" s="27">
        <v>0</v>
      </c>
      <c r="D32" s="27">
        <v>456740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456740</v>
      </c>
    </row>
    <row r="33" spans="2:39" ht="18.75" x14ac:dyDescent="0.3">
      <c r="B33" s="26" t="s">
        <v>44</v>
      </c>
      <c r="C33" s="27">
        <v>393270</v>
      </c>
      <c r="D33" s="27">
        <v>393270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393270</v>
      </c>
    </row>
    <row r="34" spans="2:39" ht="18.75" x14ac:dyDescent="0.3">
      <c r="B34" s="26" t="s">
        <v>45</v>
      </c>
      <c r="C34" s="27">
        <v>89780</v>
      </c>
      <c r="D34" s="27">
        <v>242877.3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146731.66</v>
      </c>
      <c r="O34" s="10">
        <v>0</v>
      </c>
      <c r="P34" s="10">
        <v>0</v>
      </c>
      <c r="Q34" s="24">
        <f t="shared" si="2"/>
        <v>96145.639999999985</v>
      </c>
    </row>
    <row r="35" spans="2:39" ht="18.75" x14ac:dyDescent="0.3">
      <c r="B35" s="26" t="s">
        <v>46</v>
      </c>
      <c r="C35" s="27">
        <v>1384000</v>
      </c>
      <c r="D35" s="27">
        <v>1384000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300000</v>
      </c>
      <c r="O35" s="10">
        <v>50000</v>
      </c>
      <c r="P35" s="10">
        <v>0</v>
      </c>
      <c r="Q35" s="24">
        <f t="shared" si="2"/>
        <v>1034000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830000</v>
      </c>
      <c r="D37" s="27">
        <v>1098500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85668</v>
      </c>
      <c r="P37" s="10">
        <v>0</v>
      </c>
      <c r="Q37" s="24">
        <f t="shared" si="2"/>
        <v>1012832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4825500</v>
      </c>
      <c r="D54" s="23">
        <f>SUM(D55:D63)</f>
        <v>7831918.9399999995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68062.600000000006</v>
      </c>
      <c r="I54" s="24">
        <f t="shared" si="6"/>
        <v>19890</v>
      </c>
      <c r="J54" s="24">
        <f t="shared" si="6"/>
        <v>593700.73</v>
      </c>
      <c r="K54" s="24">
        <f t="shared" si="6"/>
        <v>0</v>
      </c>
      <c r="L54" s="24">
        <f t="shared" si="6"/>
        <v>0</v>
      </c>
      <c r="M54" s="29">
        <f t="shared" si="6"/>
        <v>17079.91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7133185.6999999993</v>
      </c>
    </row>
    <row r="55" spans="2:17" ht="18.75" x14ac:dyDescent="0.3">
      <c r="B55" s="26" t="s">
        <v>66</v>
      </c>
      <c r="C55" s="27">
        <v>490500</v>
      </c>
      <c r="D55" s="27">
        <v>522100</v>
      </c>
      <c r="E55" s="10">
        <v>0</v>
      </c>
      <c r="F55" s="10">
        <v>0</v>
      </c>
      <c r="G55" s="10">
        <v>0</v>
      </c>
      <c r="H55" s="10">
        <v>68062.600000000006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454037.4</v>
      </c>
    </row>
    <row r="56" spans="2:17" ht="18.75" x14ac:dyDescent="0.3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.75" x14ac:dyDescent="0.3">
      <c r="B57" s="26" t="s">
        <v>68</v>
      </c>
      <c r="C57" s="27">
        <v>1255000</v>
      </c>
      <c r="D57" s="27">
        <v>3465420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593700.73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2871719.27</v>
      </c>
    </row>
    <row r="58" spans="2:17" ht="18.75" x14ac:dyDescent="0.3">
      <c r="B58" s="26" t="s">
        <v>69</v>
      </c>
      <c r="C58" s="27">
        <v>0</v>
      </c>
      <c r="D58" s="27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0</v>
      </c>
    </row>
    <row r="59" spans="2:17" ht="18.75" x14ac:dyDescent="0.3">
      <c r="B59" s="26" t="s">
        <v>70</v>
      </c>
      <c r="C59" s="27">
        <v>2079000</v>
      </c>
      <c r="D59" s="27">
        <v>2843398.94</v>
      </c>
      <c r="E59" s="10">
        <v>0</v>
      </c>
      <c r="F59" s="10">
        <v>0</v>
      </c>
      <c r="G59" s="10">
        <v>0</v>
      </c>
      <c r="H59" s="10">
        <v>0</v>
      </c>
      <c r="I59" s="27">
        <v>19890</v>
      </c>
      <c r="J59" s="10">
        <v>0</v>
      </c>
      <c r="K59" s="10">
        <v>0</v>
      </c>
      <c r="L59" s="10">
        <v>0</v>
      </c>
      <c r="M59" s="10">
        <v>17079.91</v>
      </c>
      <c r="N59" s="10">
        <v>0</v>
      </c>
      <c r="O59" s="10">
        <v>0</v>
      </c>
      <c r="P59" s="10">
        <v>0</v>
      </c>
      <c r="Q59" s="24">
        <f t="shared" si="2"/>
        <v>2806429.03</v>
      </c>
    </row>
    <row r="60" spans="2:17" ht="18.75" x14ac:dyDescent="0.3">
      <c r="B60" s="26" t="s">
        <v>71</v>
      </c>
      <c r="C60" s="27">
        <v>0</v>
      </c>
      <c r="D60" s="27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0</v>
      </c>
    </row>
    <row r="61" spans="2:17" ht="18.75" x14ac:dyDescent="0.3">
      <c r="B61" s="26" t="s">
        <v>72</v>
      </c>
      <c r="C61" s="27">
        <v>1001000</v>
      </c>
      <c r="D61" s="27">
        <v>1001000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1001000</v>
      </c>
    </row>
    <row r="62" spans="2:17" ht="18.75" x14ac:dyDescent="0.3">
      <c r="B62" s="26" t="s">
        <v>73</v>
      </c>
      <c r="C62" s="27">
        <v>0</v>
      </c>
      <c r="D62" s="27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si="2"/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ref="Q78:Q84" si="12">D78-E78-F78-G78-H78-I78-J78-K78-L78-M78-N78-O78-P78</f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10000000</v>
      </c>
      <c r="D85" s="33">
        <f>D11+D76</f>
        <v>15630877.289999999</v>
      </c>
      <c r="E85" s="34">
        <f t="shared" ref="E85:P85" si="15">E11+E76</f>
        <v>0</v>
      </c>
      <c r="F85" s="34">
        <f t="shared" si="15"/>
        <v>0</v>
      </c>
      <c r="G85" s="34">
        <f t="shared" si="15"/>
        <v>0</v>
      </c>
      <c r="H85" s="34">
        <f t="shared" si="15"/>
        <v>68062.600000000006</v>
      </c>
      <c r="I85" s="34">
        <f t="shared" si="15"/>
        <v>19890</v>
      </c>
      <c r="J85" s="34">
        <f t="shared" si="15"/>
        <v>593700.73</v>
      </c>
      <c r="K85" s="34">
        <f t="shared" si="15"/>
        <v>0</v>
      </c>
      <c r="L85" s="34">
        <f t="shared" si="15"/>
        <v>0</v>
      </c>
      <c r="M85" s="34">
        <f t="shared" si="15"/>
        <v>17079.91</v>
      </c>
      <c r="N85" s="35">
        <f t="shared" si="15"/>
        <v>446731.66000000003</v>
      </c>
      <c r="O85" s="35">
        <f t="shared" si="15"/>
        <v>135668</v>
      </c>
      <c r="P85" s="34">
        <f t="shared" si="15"/>
        <v>0</v>
      </c>
      <c r="Q85" s="34">
        <f>D85-E85-F85-G85-H85-I85-J85-K85-L85-M85-N85-O85-P85</f>
        <v>14349744.389999999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2024-12-20T16:29:49Z</dcterms:created>
  <dcterms:modified xsi:type="dcterms:W3CDTF">2024-12-20T16:30:03Z</dcterms:modified>
</cp:coreProperties>
</file>