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ortiz\Desktop\Portal de Transparencia\2026\3 Marzo 2026\Presupuesto\"/>
    </mc:Choice>
  </mc:AlternateContent>
  <xr:revisionPtr revIDLastSave="0" documentId="8_{E3AD8E55-4543-43D0-AA80-926C3CAAF7F1}" xr6:coauthVersionLast="47" xr6:coauthVersionMax="47" xr10:uidLastSave="{00000000-0000-0000-0000-000000000000}"/>
  <bookViews>
    <workbookView xWindow="-108" yWindow="-108" windowWidth="23256" windowHeight="12456" xr2:uid="{84159AE4-A48E-43D1-9C82-14E0B7D32E16}"/>
  </bookViews>
  <sheets>
    <sheet name="P2 Presupuesto Aprobado-Ejec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Q83" i="1" s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Q80" i="1" s="1"/>
  <c r="Q79" i="1"/>
  <c r="Q78" i="1"/>
  <c r="P77" i="1"/>
  <c r="P76" i="1" s="1"/>
  <c r="O77" i="1"/>
  <c r="O76" i="1" s="1"/>
  <c r="N77" i="1"/>
  <c r="N76" i="1" s="1"/>
  <c r="M77" i="1"/>
  <c r="M76" i="1" s="1"/>
  <c r="L77" i="1"/>
  <c r="L76" i="1" s="1"/>
  <c r="K77" i="1"/>
  <c r="K76" i="1" s="1"/>
  <c r="J77" i="1"/>
  <c r="J76" i="1" s="1"/>
  <c r="I77" i="1"/>
  <c r="I76" i="1" s="1"/>
  <c r="H77" i="1"/>
  <c r="H76" i="1" s="1"/>
  <c r="G77" i="1"/>
  <c r="G76" i="1" s="1"/>
  <c r="F77" i="1"/>
  <c r="F76" i="1" s="1"/>
  <c r="E77" i="1"/>
  <c r="Q77" i="1" s="1"/>
  <c r="D77" i="1"/>
  <c r="D76" i="1" s="1"/>
  <c r="C77" i="1"/>
  <c r="C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Q72" i="1" s="1"/>
  <c r="D72" i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Q69" i="1" s="1"/>
  <c r="E69" i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Q64" i="1" s="1"/>
  <c r="H64" i="1"/>
  <c r="G64" i="1"/>
  <c r="F64" i="1"/>
  <c r="E64" i="1"/>
  <c r="D64" i="1"/>
  <c r="C64" i="1"/>
  <c r="Q63" i="1"/>
  <c r="Q62" i="1"/>
  <c r="Q61" i="1"/>
  <c r="Q60" i="1"/>
  <c r="Q59" i="1"/>
  <c r="Q58" i="1"/>
  <c r="Q57" i="1"/>
  <c r="Q56" i="1"/>
  <c r="Q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Q47" i="1" s="1"/>
  <c r="E47" i="1"/>
  <c r="D47" i="1"/>
  <c r="C47" i="1"/>
  <c r="Q46" i="1"/>
  <c r="Q45" i="1"/>
  <c r="Q44" i="1"/>
  <c r="Q43" i="1"/>
  <c r="Q42" i="1"/>
  <c r="Q41" i="1"/>
  <c r="Q40" i="1"/>
  <c r="Q39" i="1"/>
  <c r="C38" i="1"/>
  <c r="Q38" i="1" s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Q28" i="1" s="1"/>
  <c r="G28" i="1"/>
  <c r="F28" i="1"/>
  <c r="E28" i="1"/>
  <c r="D28" i="1"/>
  <c r="C28" i="1"/>
  <c r="Q27" i="1"/>
  <c r="Q26" i="1"/>
  <c r="Q25" i="1"/>
  <c r="Q24" i="1"/>
  <c r="Q23" i="1"/>
  <c r="Q22" i="1"/>
  <c r="Q21" i="1"/>
  <c r="Q20" i="1"/>
  <c r="Q19" i="1"/>
  <c r="P18" i="1"/>
  <c r="Q18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7" i="1"/>
  <c r="Q16" i="1"/>
  <c r="Q15" i="1"/>
  <c r="Q14" i="1"/>
  <c r="Q13" i="1"/>
  <c r="P12" i="1"/>
  <c r="P11" i="1" s="1"/>
  <c r="P85" i="1" s="1"/>
  <c r="O12" i="1"/>
  <c r="O11" i="1" s="1"/>
  <c r="O85" i="1" s="1"/>
  <c r="N12" i="1"/>
  <c r="N11" i="1" s="1"/>
  <c r="N85" i="1" s="1"/>
  <c r="M12" i="1"/>
  <c r="M11" i="1" s="1"/>
  <c r="M85" i="1" s="1"/>
  <c r="L12" i="1"/>
  <c r="L11" i="1" s="1"/>
  <c r="L85" i="1" s="1"/>
  <c r="K12" i="1"/>
  <c r="K11" i="1" s="1"/>
  <c r="J12" i="1"/>
  <c r="J11" i="1" s="1"/>
  <c r="I12" i="1"/>
  <c r="I11" i="1" s="1"/>
  <c r="H12" i="1"/>
  <c r="H11" i="1" s="1"/>
  <c r="G12" i="1"/>
  <c r="G11" i="1" s="1"/>
  <c r="F12" i="1"/>
  <c r="F11" i="1" s="1"/>
  <c r="E12" i="1"/>
  <c r="Q12" i="1" s="1"/>
  <c r="D12" i="1"/>
  <c r="D11" i="1" s="1"/>
  <c r="C12" i="1"/>
  <c r="C11" i="1"/>
  <c r="D85" i="1" l="1"/>
  <c r="F85" i="1"/>
  <c r="G85" i="1"/>
  <c r="H85" i="1"/>
  <c r="I85" i="1"/>
  <c r="J85" i="1"/>
  <c r="K85" i="1"/>
  <c r="C85" i="1"/>
  <c r="E11" i="1"/>
  <c r="E76" i="1"/>
  <c r="Q76" i="1" s="1"/>
  <c r="E85" i="1" l="1"/>
  <c r="Q85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<sst xmlns="http://schemas.openxmlformats.org/spreadsheetml/2006/main" count="97" uniqueCount="97">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</sst>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CA0EA90A-7440-4CD0-8A33-26B76CE3D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241" y="400519"/>
          <a:ext cx="2453369" cy="135099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108857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E725A280-C863-4E8D-AAAD-D75EC6D9B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8136" y="538571"/>
          <a:ext cx="1573535" cy="110952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13EA33EA-00D8-4F64-8C02-4103234C4C29}"/>
            </a:ext>
          </a:extLst>
        </xdr:cNvPr>
        <xdr:cNvSpPr txBox="1"/>
      </xdr:nvSpPr>
      <xdr:spPr>
        <a:xfrm>
          <a:off x="1870710" y="20924519"/>
          <a:ext cx="4089400" cy="18954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E79C7331-90E2-47CC-8ED0-C891476DC4EB}"/>
            </a:ext>
          </a:extLst>
        </xdr:cNvPr>
        <xdr:cNvSpPr txBox="1"/>
      </xdr:nvSpPr>
      <xdr:spPr>
        <a:xfrm>
          <a:off x="10546080" y="22438360"/>
          <a:ext cx="5258752" cy="156892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55CC827B-127C-4915-BA51-1AE54D51DE57}"/>
            </a:ext>
          </a:extLst>
        </xdr:cNvPr>
        <xdr:cNvSpPr txBox="1"/>
      </xdr:nvSpPr>
      <xdr:spPr>
        <a:xfrm>
          <a:off x="19776282" y="20986432"/>
          <a:ext cx="5528310" cy="160305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Lic. Maria Colombia Vargas</a:t>
          </a:r>
        </a:p>
        <a:p>
          <a:pPr algn="ctr"/>
          <a:r>
            <a:rPr lang="es-US" sz="1800" b="1" baseline="0"/>
            <a:t>  Directora Administrativa y Financiera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2B346-2582-401C-9E97-9341038237DA}">
  <dimension ref="B3:AM85"/>
  <sheetViews>
    <sheetView showGridLines="0" tabSelected="1" view="pageBreakPreview" topLeftCell="C1" zoomScale="70" zoomScaleNormal="70" zoomScaleSheetLayoutView="70" workbookViewId="0">
      <selection activeCell="J21" sqref="J21"/>
    </sheetView>
  </sheetViews>
  <sheetFormatPr baseColWidth="10" defaultColWidth="11.44140625" defaultRowHeight="14.4" x14ac:dyDescent="0.3"/>
  <cols>
    <col min="2" max="2" width="99.5546875" customWidth="1"/>
    <col min="3" max="4" width="20" style="27" customWidth="1"/>
    <col min="5" max="13" width="18.109375" style="27" customWidth="1"/>
    <col min="14" max="14" width="17.5546875" style="27" customWidth="1"/>
    <col min="15" max="16" width="18" style="27" customWidth="1"/>
    <col min="17" max="17" width="20.88671875" style="27" customWidth="1"/>
  </cols>
  <sheetData>
    <row r="3" spans="2:18" ht="28.5" customHeight="1" x14ac:dyDescent="0.3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3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" x14ac:dyDescent="0.3">
      <c r="B5" s="5">
        <v>2026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3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3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" x14ac:dyDescent="0.35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3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" x14ac:dyDescent="0.35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" x14ac:dyDescent="0.35">
      <c r="B11" s="19" t="s">
        <v>22</v>
      </c>
      <c r="C11" s="20">
        <f>C12+C18+C28+C38+C47+C54+C64+C69+C72</f>
        <v>331967148</v>
      </c>
      <c r="D11" s="20">
        <f>D12+D18+D28+D38+D47+D54+D64+D69+D72</f>
        <v>363471075.94</v>
      </c>
      <c r="E11" s="21">
        <f t="shared" ref="E11:P11" si="0">E12+E18+E28+E38+E47+E54+E64+E69+E72</f>
        <v>19087828.609999999</v>
      </c>
      <c r="F11" s="21">
        <f t="shared" si="0"/>
        <v>20118294.380000003</v>
      </c>
      <c r="G11" s="21">
        <f t="shared" si="0"/>
        <v>33579675.789999999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C11-E11-F11-G11-H11-I11-J11-K11-L11-M11-N11-O11-P11</f>
        <v>259181349.22</v>
      </c>
    </row>
    <row r="12" spans="2:18" s="25" customFormat="1" ht="18" x14ac:dyDescent="0.35">
      <c r="B12" s="22" t="s">
        <v>23</v>
      </c>
      <c r="C12" s="23">
        <f>SUM(C13:C17)</f>
        <v>295827207</v>
      </c>
      <c r="D12" s="23">
        <f>SUM(D13:D17)</f>
        <v>297427207</v>
      </c>
      <c r="E12" s="24">
        <f t="shared" ref="E12:O12" si="1">SUM(E13:E17)</f>
        <v>18233971.690000001</v>
      </c>
      <c r="F12" s="24">
        <f t="shared" si="1"/>
        <v>18134693.190000001</v>
      </c>
      <c r="G12" s="24">
        <f t="shared" si="1"/>
        <v>32005484.41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10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C12-E12-F12-G12-H12-I12-J12-K12-L12-M12-N12-O12-P12</f>
        <v>227453057.71000001</v>
      </c>
    </row>
    <row r="13" spans="2:18" ht="18" x14ac:dyDescent="0.35">
      <c r="B13" s="26" t="s">
        <v>24</v>
      </c>
      <c r="C13" s="27">
        <v>227433481</v>
      </c>
      <c r="D13" s="27">
        <v>229033481</v>
      </c>
      <c r="E13" s="27">
        <v>15644290.060000001</v>
      </c>
      <c r="F13" s="27">
        <v>15544290.060000001</v>
      </c>
      <c r="G13" s="27">
        <v>15764638.470000001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>C13-E13-F13-G13-H13-I13-J13-K13-L13-M13-N13-O13-P13</f>
        <v>180480262.41</v>
      </c>
    </row>
    <row r="14" spans="2:18" ht="18" x14ac:dyDescent="0.35">
      <c r="B14" s="26" t="s">
        <v>25</v>
      </c>
      <c r="C14" s="27">
        <v>36634790</v>
      </c>
      <c r="D14" s="27">
        <v>36634790</v>
      </c>
      <c r="E14" s="27">
        <v>194500</v>
      </c>
      <c r="F14" s="27">
        <v>208500</v>
      </c>
      <c r="G14" s="27">
        <v>13861243.810000001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ref="Q14:Q77" si="2">C14-E14-F14-G14-H14-I14-J14-K14-L14-M14-N14-O14-P14</f>
        <v>22370546.189999998</v>
      </c>
    </row>
    <row r="15" spans="2:18" ht="18" x14ac:dyDescent="0.35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" x14ac:dyDescent="0.35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" x14ac:dyDescent="0.35">
      <c r="B17" s="26" t="s">
        <v>28</v>
      </c>
      <c r="C17" s="27">
        <v>31758936</v>
      </c>
      <c r="D17" s="27">
        <v>31758936</v>
      </c>
      <c r="E17" s="27">
        <v>2395181.63</v>
      </c>
      <c r="F17" s="27">
        <v>2381903.13</v>
      </c>
      <c r="G17" s="27">
        <v>2379602.13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24602249.110000003</v>
      </c>
    </row>
    <row r="18" spans="2:17" s="25" customFormat="1" ht="18" x14ac:dyDescent="0.35">
      <c r="B18" s="22" t="s">
        <v>29</v>
      </c>
      <c r="C18" s="23">
        <f>SUM(C19:C27)</f>
        <v>24244426</v>
      </c>
      <c r="D18" s="23">
        <f>SUM(D19:D27)</f>
        <v>39738074.090000004</v>
      </c>
      <c r="E18" s="24">
        <f t="shared" ref="E18:O18" si="3">SUM(E19:E27)</f>
        <v>853856.91999999993</v>
      </c>
      <c r="F18" s="24">
        <f t="shared" si="3"/>
        <v>1971185.5500000003</v>
      </c>
      <c r="G18" s="24">
        <f t="shared" si="3"/>
        <v>1442562.38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19976821.149999999</v>
      </c>
    </row>
    <row r="19" spans="2:17" ht="18" x14ac:dyDescent="0.35">
      <c r="B19" s="26" t="s">
        <v>30</v>
      </c>
      <c r="C19" s="27">
        <v>9382281</v>
      </c>
      <c r="D19" s="27">
        <v>9693281</v>
      </c>
      <c r="E19" s="10">
        <v>582774.46</v>
      </c>
      <c r="F19" s="10">
        <v>790080.93</v>
      </c>
      <c r="G19" s="10">
        <v>561295.61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7448129.9999999991</v>
      </c>
    </row>
    <row r="20" spans="2:17" ht="18" x14ac:dyDescent="0.35">
      <c r="B20" s="26" t="s">
        <v>31</v>
      </c>
      <c r="C20" s="27">
        <v>184000</v>
      </c>
      <c r="D20" s="27">
        <v>904000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184000</v>
      </c>
    </row>
    <row r="21" spans="2:17" ht="18" x14ac:dyDescent="0.35">
      <c r="B21" s="26" t="s">
        <v>32</v>
      </c>
      <c r="C21" s="27">
        <v>940000</v>
      </c>
      <c r="D21" s="27">
        <v>1790000</v>
      </c>
      <c r="E21" s="10">
        <v>0</v>
      </c>
      <c r="F21" s="10">
        <v>32650</v>
      </c>
      <c r="G21" s="10">
        <v>27950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879400</v>
      </c>
    </row>
    <row r="22" spans="2:17" ht="18" x14ac:dyDescent="0.35">
      <c r="B22" s="26" t="s">
        <v>33</v>
      </c>
      <c r="C22" s="27">
        <v>150000</v>
      </c>
      <c r="D22" s="27">
        <v>150000</v>
      </c>
      <c r="E22" s="10">
        <v>0</v>
      </c>
      <c r="F22" s="10">
        <v>0</v>
      </c>
      <c r="G22" s="10">
        <v>150000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0</v>
      </c>
    </row>
    <row r="23" spans="2:17" ht="18" x14ac:dyDescent="0.35">
      <c r="B23" s="26" t="s">
        <v>34</v>
      </c>
      <c r="C23" s="27">
        <v>5233145</v>
      </c>
      <c r="D23" s="27">
        <v>5279145</v>
      </c>
      <c r="E23" s="10">
        <v>0</v>
      </c>
      <c r="F23" s="10">
        <v>852303.31</v>
      </c>
      <c r="G23" s="10">
        <v>426151.65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3954690.0399999996</v>
      </c>
    </row>
    <row r="24" spans="2:17" ht="18" x14ac:dyDescent="0.35">
      <c r="B24" s="26" t="s">
        <v>35</v>
      </c>
      <c r="C24" s="27">
        <v>6024000</v>
      </c>
      <c r="D24" s="27">
        <v>6024000</v>
      </c>
      <c r="E24" s="10">
        <v>271082.46000000002</v>
      </c>
      <c r="F24" s="10">
        <v>274911.31</v>
      </c>
      <c r="G24" s="10">
        <v>277165.12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5200841.1100000003</v>
      </c>
    </row>
    <row r="25" spans="2:17" ht="18" x14ac:dyDescent="0.35">
      <c r="B25" s="26" t="s">
        <v>36</v>
      </c>
      <c r="C25" s="27">
        <v>1689000</v>
      </c>
      <c r="D25" s="27">
        <v>3564000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1689000</v>
      </c>
    </row>
    <row r="26" spans="2:17" ht="18" x14ac:dyDescent="0.35">
      <c r="B26" s="26" t="s">
        <v>37</v>
      </c>
      <c r="C26" s="27">
        <v>242000</v>
      </c>
      <c r="D26" s="27">
        <v>8012000</v>
      </c>
      <c r="E26" s="10">
        <v>0</v>
      </c>
      <c r="F26" s="10">
        <v>21240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220760</v>
      </c>
    </row>
    <row r="27" spans="2:17" ht="18" x14ac:dyDescent="0.35">
      <c r="B27" s="26" t="s">
        <v>38</v>
      </c>
      <c r="C27" s="27">
        <v>400000</v>
      </c>
      <c r="D27" s="27">
        <v>4321648.09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400000</v>
      </c>
    </row>
    <row r="28" spans="2:17" s="25" customFormat="1" ht="18" x14ac:dyDescent="0.35">
      <c r="B28" s="22" t="s">
        <v>39</v>
      </c>
      <c r="C28" s="23">
        <f>SUM(C29:C37)</f>
        <v>11857515</v>
      </c>
      <c r="D28" s="23">
        <f>SUM(D29:D37)</f>
        <v>19008534.259999998</v>
      </c>
      <c r="E28" s="24">
        <f t="shared" ref="E28:O28" si="4">SUM(E29:E37)</f>
        <v>0</v>
      </c>
      <c r="F28" s="24">
        <f t="shared" si="4"/>
        <v>12415.64</v>
      </c>
      <c r="G28" s="24">
        <f t="shared" si="4"/>
        <v>131629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11713470.359999999</v>
      </c>
    </row>
    <row r="29" spans="2:17" ht="18" x14ac:dyDescent="0.35">
      <c r="B29" s="26" t="s">
        <v>40</v>
      </c>
      <c r="C29" s="27">
        <v>3795000</v>
      </c>
      <c r="D29" s="27">
        <v>4155650</v>
      </c>
      <c r="E29" s="10">
        <v>0</v>
      </c>
      <c r="F29" s="10">
        <v>12415.64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3782584.36</v>
      </c>
    </row>
    <row r="30" spans="2:17" ht="18" x14ac:dyDescent="0.35">
      <c r="B30" s="26" t="s">
        <v>41</v>
      </c>
      <c r="C30" s="27">
        <v>40000</v>
      </c>
      <c r="D30" s="27">
        <v>2479000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40000</v>
      </c>
    </row>
    <row r="31" spans="2:17" ht="18" x14ac:dyDescent="0.35">
      <c r="B31" s="26" t="s">
        <v>42</v>
      </c>
      <c r="C31" s="27">
        <v>260000</v>
      </c>
      <c r="D31" s="27">
        <v>394150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260000</v>
      </c>
    </row>
    <row r="32" spans="2:17" ht="18" x14ac:dyDescent="0.35">
      <c r="B32" s="26" t="s">
        <v>43</v>
      </c>
      <c r="C32" s="27">
        <v>1000</v>
      </c>
      <c r="D32" s="27">
        <v>1000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1000</v>
      </c>
    </row>
    <row r="33" spans="2:39" ht="18" x14ac:dyDescent="0.35">
      <c r="B33" s="26" t="s">
        <v>44</v>
      </c>
      <c r="C33" s="27">
        <v>2000</v>
      </c>
      <c r="D33" s="27">
        <v>602000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2000</v>
      </c>
    </row>
    <row r="34" spans="2:39" ht="18" x14ac:dyDescent="0.35">
      <c r="B34" s="26" t="s">
        <v>45</v>
      </c>
      <c r="C34" s="27">
        <v>18000</v>
      </c>
      <c r="D34" s="27">
        <v>202250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18000</v>
      </c>
    </row>
    <row r="35" spans="2:39" ht="18" x14ac:dyDescent="0.35">
      <c r="B35" s="26" t="s">
        <v>46</v>
      </c>
      <c r="C35" s="27">
        <v>6250000</v>
      </c>
      <c r="D35" s="27">
        <v>7193000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6250000</v>
      </c>
    </row>
    <row r="36" spans="2:39" ht="18" x14ac:dyDescent="0.35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" x14ac:dyDescent="0.35">
      <c r="B37" s="26" t="s">
        <v>48</v>
      </c>
      <c r="C37" s="27">
        <v>1491515</v>
      </c>
      <c r="D37" s="27">
        <v>3981484.26</v>
      </c>
      <c r="E37" s="10">
        <v>0</v>
      </c>
      <c r="F37" s="10">
        <v>0</v>
      </c>
      <c r="G37" s="10">
        <v>131629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1359886</v>
      </c>
    </row>
    <row r="38" spans="2:39" s="25" customFormat="1" ht="18" x14ac:dyDescent="0.35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" x14ac:dyDescent="0.35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" x14ac:dyDescent="0.35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" x14ac:dyDescent="0.35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" x14ac:dyDescent="0.35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" x14ac:dyDescent="0.35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" x14ac:dyDescent="0.35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" x14ac:dyDescent="0.35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" x14ac:dyDescent="0.35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" x14ac:dyDescent="0.35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" x14ac:dyDescent="0.35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" x14ac:dyDescent="0.35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" x14ac:dyDescent="0.35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" x14ac:dyDescent="0.35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" x14ac:dyDescent="0.35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" x14ac:dyDescent="0.35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" x14ac:dyDescent="0.35">
      <c r="B54" s="22" t="s">
        <v>65</v>
      </c>
      <c r="C54" s="23">
        <f>SUM(C55:C63)</f>
        <v>38000</v>
      </c>
      <c r="D54" s="23">
        <f>SUM(D55:D63)</f>
        <v>7297260.5899999999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38000</v>
      </c>
    </row>
    <row r="55" spans="2:17" ht="18" x14ac:dyDescent="0.35">
      <c r="B55" s="26" t="s">
        <v>66</v>
      </c>
      <c r="C55" s="27">
        <v>38000</v>
      </c>
      <c r="D55" s="27">
        <v>4540515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38000</v>
      </c>
    </row>
    <row r="56" spans="2:17" ht="18" x14ac:dyDescent="0.35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" x14ac:dyDescent="0.35">
      <c r="B57" s="26" t="s">
        <v>68</v>
      </c>
      <c r="C57" s="27">
        <v>0</v>
      </c>
      <c r="D57" s="27">
        <v>397250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0</v>
      </c>
    </row>
    <row r="58" spans="2:17" ht="18" x14ac:dyDescent="0.35">
      <c r="B58" s="26" t="s">
        <v>69</v>
      </c>
      <c r="C58" s="27">
        <v>0</v>
      </c>
      <c r="D58" s="27">
        <v>315000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0</v>
      </c>
    </row>
    <row r="59" spans="2:17" ht="18" x14ac:dyDescent="0.35">
      <c r="B59" s="26" t="s">
        <v>70</v>
      </c>
      <c r="C59" s="27">
        <v>0</v>
      </c>
      <c r="D59" s="27">
        <v>1744495.59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0</v>
      </c>
    </row>
    <row r="60" spans="2:17" ht="18" x14ac:dyDescent="0.35">
      <c r="B60" s="26" t="s">
        <v>71</v>
      </c>
      <c r="C60" s="27">
        <v>0</v>
      </c>
      <c r="D60" s="27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0</v>
      </c>
    </row>
    <row r="61" spans="2:17" ht="18" x14ac:dyDescent="0.35">
      <c r="B61" s="26" t="s">
        <v>72</v>
      </c>
      <c r="C61" s="27">
        <v>0</v>
      </c>
      <c r="D61" s="27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0</v>
      </c>
    </row>
    <row r="62" spans="2:17" ht="18" x14ac:dyDescent="0.35">
      <c r="B62" s="26" t="s">
        <v>73</v>
      </c>
      <c r="C62" s="27">
        <v>0</v>
      </c>
      <c r="D62" s="27">
        <v>150000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0</v>
      </c>
    </row>
    <row r="63" spans="2:17" ht="18" x14ac:dyDescent="0.35">
      <c r="B63" s="26" t="s">
        <v>74</v>
      </c>
      <c r="C63" s="27">
        <v>0</v>
      </c>
      <c r="D63" s="27">
        <v>150000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" x14ac:dyDescent="0.35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4">
        <f t="shared" si="7"/>
        <v>0</v>
      </c>
      <c r="M64" s="24">
        <f t="shared" si="7"/>
        <v>0</v>
      </c>
      <c r="N64" s="24">
        <f t="shared" si="7"/>
        <v>0</v>
      </c>
      <c r="O64" s="24">
        <f t="shared" si="7"/>
        <v>0</v>
      </c>
      <c r="P64" s="24">
        <f t="shared" si="7"/>
        <v>0</v>
      </c>
      <c r="Q64" s="24">
        <f t="shared" si="2"/>
        <v>0</v>
      </c>
    </row>
    <row r="65" spans="2:17" ht="18" x14ac:dyDescent="0.35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" x14ac:dyDescent="0.35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" x14ac:dyDescent="0.35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" x14ac:dyDescent="0.35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" x14ac:dyDescent="0.35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4">
        <f t="shared" si="8"/>
        <v>0</v>
      </c>
      <c r="M69" s="24">
        <f t="shared" si="8"/>
        <v>0</v>
      </c>
      <c r="N69" s="24">
        <f t="shared" si="8"/>
        <v>0</v>
      </c>
      <c r="O69" s="24">
        <f t="shared" si="8"/>
        <v>0</v>
      </c>
      <c r="P69" s="24">
        <f t="shared" si="8"/>
        <v>0</v>
      </c>
      <c r="Q69" s="24">
        <f t="shared" si="2"/>
        <v>0</v>
      </c>
    </row>
    <row r="70" spans="2:17" ht="18" x14ac:dyDescent="0.35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" x14ac:dyDescent="0.35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" x14ac:dyDescent="0.35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4">
        <f t="shared" si="9"/>
        <v>0</v>
      </c>
      <c r="M72" s="24">
        <f t="shared" si="9"/>
        <v>0</v>
      </c>
      <c r="N72" s="24">
        <f t="shared" si="9"/>
        <v>0</v>
      </c>
      <c r="O72" s="24">
        <f t="shared" si="9"/>
        <v>0</v>
      </c>
      <c r="P72" s="24">
        <f t="shared" si="9"/>
        <v>0</v>
      </c>
      <c r="Q72" s="24">
        <f t="shared" si="2"/>
        <v>0</v>
      </c>
    </row>
    <row r="73" spans="2:17" ht="18" x14ac:dyDescent="0.35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" x14ac:dyDescent="0.35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" x14ac:dyDescent="0.35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" x14ac:dyDescent="0.35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21">
        <f t="shared" si="10"/>
        <v>0</v>
      </c>
      <c r="M76" s="21">
        <f t="shared" si="10"/>
        <v>0</v>
      </c>
      <c r="N76" s="21">
        <f t="shared" si="10"/>
        <v>0</v>
      </c>
      <c r="O76" s="2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" x14ac:dyDescent="0.35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4">
        <f t="shared" si="11"/>
        <v>0</v>
      </c>
      <c r="M77" s="24">
        <f t="shared" si="11"/>
        <v>0</v>
      </c>
      <c r="N77" s="24">
        <f t="shared" si="11"/>
        <v>0</v>
      </c>
      <c r="O77" s="24">
        <f t="shared" si="11"/>
        <v>0</v>
      </c>
      <c r="P77" s="24">
        <f t="shared" si="11"/>
        <v>0</v>
      </c>
      <c r="Q77" s="24">
        <f t="shared" si="2"/>
        <v>0</v>
      </c>
    </row>
    <row r="78" spans="2:17" ht="18" x14ac:dyDescent="0.35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ref="Q78:Q84" si="12">C78-E78-F78-G78-H78-I78-J78-K78-L78-M78-N78-O78-P78</f>
        <v>0</v>
      </c>
    </row>
    <row r="79" spans="2:17" ht="18" x14ac:dyDescent="0.35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" x14ac:dyDescent="0.35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4">
        <f t="shared" si="13"/>
        <v>0</v>
      </c>
      <c r="M80" s="24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24">
        <f t="shared" si="12"/>
        <v>0</v>
      </c>
    </row>
    <row r="81" spans="2:17" ht="18" x14ac:dyDescent="0.35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" x14ac:dyDescent="0.35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" x14ac:dyDescent="0.35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4">
        <f t="shared" si="14"/>
        <v>0</v>
      </c>
      <c r="M83" s="24">
        <f t="shared" si="14"/>
        <v>0</v>
      </c>
      <c r="N83" s="24">
        <f t="shared" si="14"/>
        <v>0</v>
      </c>
      <c r="O83" s="24">
        <f t="shared" si="14"/>
        <v>0</v>
      </c>
      <c r="P83" s="24">
        <f t="shared" si="14"/>
        <v>0</v>
      </c>
      <c r="Q83" s="24">
        <f t="shared" si="12"/>
        <v>0</v>
      </c>
    </row>
    <row r="84" spans="2:17" ht="18" x14ac:dyDescent="0.35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" x14ac:dyDescent="0.35">
      <c r="B85" s="31" t="s">
        <v>96</v>
      </c>
      <c r="C85" s="32">
        <f>C11+C76</f>
        <v>331967148</v>
      </c>
      <c r="D85" s="32">
        <f>D11+D76</f>
        <v>363471075.94</v>
      </c>
      <c r="E85" s="33">
        <f t="shared" ref="E85:P85" si="15">E11+E76</f>
        <v>19087828.609999999</v>
      </c>
      <c r="F85" s="33">
        <f t="shared" si="15"/>
        <v>20118294.380000003</v>
      </c>
      <c r="G85" s="33">
        <f t="shared" si="15"/>
        <v>33579675.789999999</v>
      </c>
      <c r="H85" s="33">
        <f t="shared" si="15"/>
        <v>0</v>
      </c>
      <c r="I85" s="33">
        <f t="shared" si="15"/>
        <v>0</v>
      </c>
      <c r="J85" s="33">
        <f t="shared" si="15"/>
        <v>0</v>
      </c>
      <c r="K85" s="33">
        <f t="shared" si="15"/>
        <v>0</v>
      </c>
      <c r="L85" s="33">
        <f t="shared" si="15"/>
        <v>0</v>
      </c>
      <c r="M85" s="33">
        <f t="shared" si="15"/>
        <v>0</v>
      </c>
      <c r="N85" s="34">
        <f t="shared" si="15"/>
        <v>0</v>
      </c>
      <c r="O85" s="34">
        <f t="shared" si="15"/>
        <v>0</v>
      </c>
      <c r="P85" s="33">
        <f t="shared" si="15"/>
        <v>0</v>
      </c>
      <c r="Q85" s="33">
        <f>C85-E85-F85-G85-H85-I85-J85-K85-L85-M85-N85-O85-P85</f>
        <v>259181349.22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2026-04-20T17:08:54Z</dcterms:created>
  <dcterms:modified xsi:type="dcterms:W3CDTF">2026-04-20T17:09:12Z</dcterms:modified>
</cp:coreProperties>
</file>