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uevas\Desktop\MIS DOCUMENTOSV\Planif Depto 21\2023 Pnaif Depto\DIGEPRES 23\Trimestre 2 - 23\"/>
    </mc:Choice>
  </mc:AlternateContent>
  <bookViews>
    <workbookView xWindow="-120" yWindow="-120" windowWidth="20730" windowHeight="11160" tabRatio="715"/>
  </bookViews>
  <sheets>
    <sheet name="TRIMESTRE 1 2023" sheetId="1" r:id="rId1"/>
  </sheets>
  <externalReferences>
    <externalReference r:id="rId2"/>
  </externalReferences>
  <definedNames>
    <definedName name="_xlnm.Print_Area" localSheetId="0">'TRIMESTRE 1 2023'!$A$1:$J$61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 r="J31" i="1"/>
  <c r="J29" i="1"/>
  <c r="I30" i="1"/>
  <c r="I31" i="1"/>
  <c r="I29" i="1"/>
  <c r="C16" i="1" l="1"/>
  <c r="I25" i="1" l="1"/>
</calcChain>
</file>

<file path=xl/sharedStrings.xml><?xml version="1.0" encoding="utf-8"?>
<sst xmlns="http://schemas.openxmlformats.org/spreadsheetml/2006/main" count="97" uniqueCount="86">
  <si>
    <t>Código</t>
  </si>
  <si>
    <t>Documento Relacionado</t>
  </si>
  <si>
    <t>Fecha Versión</t>
  </si>
  <si>
    <t>Versión</t>
  </si>
  <si>
    <t>DEC-FOR013</t>
  </si>
  <si>
    <t>I -Información Institucional</t>
  </si>
  <si>
    <t>I.I - Completar los datos requeridos sobre la institución</t>
  </si>
  <si>
    <t>Capítulo</t>
  </si>
  <si>
    <t>5132 INSTITUTO DOMINICANO DE INVESTIGACIONES AGROPECUARIAS Y FORESTALES</t>
  </si>
  <si>
    <t>Subcapítulo</t>
  </si>
  <si>
    <t>5132.01 INSTITUTO DOMINICANO DE INVESTIGACIONES AGROPECUARIAS Y FORESTALES</t>
  </si>
  <si>
    <t>Unidad Ejecutora</t>
  </si>
  <si>
    <t>5132.01.0001 - INSTITUTO DOMINICANO DE INVESTIGACIONES AGROPECUARIAS Y FORESTALES</t>
  </si>
  <si>
    <t>Misión</t>
  </si>
  <si>
    <t xml:space="preserve"> “Poner al servicio de la agricultura dominicana soluciones tecnológicas que mejoren la competitividad de los sistemas productivos, garanticen la inocuidad de los alimentos, aseguren la sostenibilidad y contribuyan a reducir la pobreza rural”</t>
  </si>
  <si>
    <t>Visión</t>
  </si>
  <si>
    <t>“Ser una institución reconocida por la calidad de sus aportes a la competitividad de los agronegocios dominicanos, la seguridad alimentaria y al manejo sostenible de los recursos naturales”</t>
  </si>
  <si>
    <t>II. Contribución a la Estrategia Nacional de Desarrollo</t>
  </si>
  <si>
    <t>Eje estratégico:</t>
  </si>
  <si>
    <t>Objetivo general:</t>
  </si>
  <si>
    <t>Objetivo(s) específico(s):</t>
  </si>
  <si>
    <t>3.5.3</t>
  </si>
  <si>
    <t>III. Información del Programa</t>
  </si>
  <si>
    <t>Nombre:</t>
  </si>
  <si>
    <t xml:space="preserve">11-Investigación para el desarrollo agropecuario y forestal </t>
  </si>
  <si>
    <t>Descripción:</t>
  </si>
  <si>
    <t>Consiste en contribuir a la generación de riquezas y a la seguridad alimentaria, mediante innovaciones tecnológicas que propicien la competitividad de los sistemas agroempresariales, la sostenibilidad de los recursos naturales y la equidad.</t>
  </si>
  <si>
    <r>
      <t>Beneficiarios:</t>
    </r>
    <r>
      <rPr>
        <sz val="12"/>
        <color rgb="FF000000"/>
        <rFont val="Century Gothic"/>
        <family val="2"/>
      </rPr>
      <t xml:space="preserve"> </t>
    </r>
  </si>
  <si>
    <t xml:space="preserve">Los beneficiarios del programa son todos los productores líderes de los diferentes rubros agropecuarios, técnicos de las diferentes instituciones agropecuarias y sector privado.   </t>
  </si>
  <si>
    <t>Resultado Asociado:</t>
  </si>
  <si>
    <t>Este programa contribuye a las necesidades tecnológicas locales, poniendo en manos de los productores agropecuarios y forestales del país, tecnologías agropecuarias apropiadas que les permitan mejorar sus niveles actuales de productividad y calidad, reducir los costos unitarios de producción, agregando valor a sus productos y en tal sentido mejorar sus niveles de ingresos y su nivel de vida.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</si>
  <si>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</si>
  <si>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</si>
  <si>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</si>
  <si>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</si>
  <si>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</si>
  <si>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</si>
  <si>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</si>
  <si>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</si>
  <si>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</si>
  <si>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</si>
  <si>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</si>
  <si>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</si>
  <si>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</si>
  <si>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</si>
  <si>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</si>
  <si>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</si>
  <si>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</si>
  <si>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</si>
  <si>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</si>
  <si>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</si>
  <si>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5958-Tecnologías generadas para el manejo agropecuario</t>
  </si>
  <si>
    <t>Cantidad de tecnologías Generadas</t>
  </si>
  <si>
    <t>6036-Tecnologías validadas a escala comercial</t>
  </si>
  <si>
    <t>Cantidad de tecnologías validadas</t>
  </si>
  <si>
    <t>6045-Técnicos y productores agropecuarios acceden a servicios y a tecnologías generadas o validadas por el IDIAF</t>
  </si>
  <si>
    <t>Cantidad de técnicos y productores beneficiados</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</si>
  <si>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</si>
  <si>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</si>
  <si>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</si>
  <si>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</si>
  <si>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</si>
  <si>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</si>
  <si>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</si>
  <si>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</si>
  <si>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Presupuesto Anual</t>
  </si>
  <si>
    <t>Este producto consiste en el desarrollo de tecnologías y generación de informaciones básicas para mejorar los procesos productivos de cultivos y pecuarios. Estos procesos incluyen: mejoramiento y conservación de recuros genéticos, manejo de la nutrición, control de plagas y enfermedades, control de malezas, manejo de pastos y forrajes, manejo de cosecha y poscosecha, etc.</t>
  </si>
  <si>
    <t>Se refiere a la siembra, cultivo, cosecha y comercialización de diferentes rubros agrícolas (plátano, banano, yuca, tomate, ají, etc.) para la generación de recursos económicos, al tiempo que se prueban a nivel comercial las tecnologías generadas o adaptadas para esos cultivos. Además, se validan tecnologías para la producción pecuaria.</t>
  </si>
  <si>
    <t>Este producto consiste en la transferencia de las tecnologías generadas o validadas por el IDIAF a los productores agropecuarios; es decir, poner en manos de los ciudadanos clientes, por diferentes medios, dichas tecnologías. Además, incluye la prestación de servicios de laboratorios de suelo y protección vegetal y la producción y distribución de material de siembra de calidad.</t>
  </si>
  <si>
    <t xml:space="preserve">VI. I - De acuerdo a los eventos presentados durante la ejecución del producto, ¿qué aspecto puede mejorarse? </t>
  </si>
  <si>
    <t>Elaborado por:</t>
  </si>
  <si>
    <t>Aprobado por:</t>
  </si>
  <si>
    <t xml:space="preserve">María Cuevas </t>
  </si>
  <si>
    <t>Analista de Planificación y Desarrollo</t>
  </si>
  <si>
    <t>Enc. Depto. Planificación y Desarrollo</t>
  </si>
  <si>
    <t xml:space="preserve">“Una economía territorial y sectorialmente integrada, innovadora, diversificada, plural, orientada a la calidad y ambientalmente sostenible, que crea y desconcentra la riqueza, genera crecimiento alto y sostenido con equidad y empleo digno, y que aprovecha y potencia las oportunidades del mercado local y se inserta de forma competitiva en la economía global”. </t>
  </si>
  <si>
    <t>Estructura productiva sectorial y territorialmente adecuada, integrada competitivamente a la economía global y que aprovecha las oportunidades del mercado local.</t>
  </si>
  <si>
    <t>Eduardo Fulcar Montero</t>
  </si>
  <si>
    <t>Informe de Evaluación trimestral de las Metas Físicas-Financieras Abril-Junio 2023</t>
  </si>
  <si>
    <t xml:space="preserve">Durante este trimestre se logró generar cuatro tecnologías de cinco programadas:
1) Se encontró que seis (6) cepas de Trichoderma: cuatro de la especie T. harzianum, una de T. viride, y una de T. asperelloides no fueron efectivas en el control del nematodo Helicotylenchus multicinctus en plantas de banano cultivadas en macetas en vivero, las cuales fueron inoculadas con 500 nematodos/planta.
2) Se logró determinar la viabilidad de uso de los materiales de fibras de coco y ceniza de arroz como sustratos para la producción de pimiento morrón en invernaderos.                                                                                                                                                                                                   3) Mantenimiento del banco de germoplasma (jardín clonal) de coco en la Estación Experimental Bani y Palo Alto, Barahona.                                                                                                                                                                                                                                                                   4)  Efecto antihelmíntico in vivo de extractos hidroalcohólicos de Pimenta racemosa var. ozua y de Simarouba berteroana y del aceite esencial de la P. racemosa var. ozua en caprinos de Las Tablas, Peravia, República Dominicana
</t>
  </si>
  <si>
    <t>Las metas físicas fueron logradas en el 80%, con un desvío de un  20%, el mismo debido a una tecnología no lograda, por los efectos de la situación climátológica que se ha experimentado en el país en este año. Las metas  financieras se ejecutaron en un 59.43%, con un desvío de 40.57% a causa de algunas compras que no se hicieron por la tecnología no generada y procesos de compras iniciados que no pudieron ser concluidos en el trimestre.</t>
  </si>
  <si>
    <t xml:space="preserve">En este trimestre, se cumplieron cuatro tecnologías de cinco que fueron programadas:
1) Validación de tecnología para la producción de ajo en la estación Constanza.
2) Validación de tecnología para la producción de plántulas de cacao en la estación Mata Larga.
3) Validación de tecnoligía de manejo y alimentacion del modulo cunicola de la Estación Experimental Pedro Brand                              4)Validación de tecnoligía de manejo y alimentacion en los modulos de Bovinos de doble proposito
</t>
  </si>
  <si>
    <t xml:space="preserve"> Las metas físicas se cumplieron en un 80%, con un desvío de 20%. Esto debido a que una de las cinco tecnologías programadas, no fue posible completarla aún por problema surgidos con la preparación de un terreno. Las financieras se cumplieron en un 91.47%, con un desvío de 8.53% por debajo  de lo presupuestado porque hubo procesos no iniciados por la meta física no realizada.</t>
  </si>
  <si>
    <t xml:space="preserve">Se programaron 315 beneficiarios y se logró impactar a 527 beneficiarios (Técnicos, Productores, Asociaciones, Estudiantes, organizaciones públicas y privadas). 442 participaron en actividades de transferencia, días de campo, visitas guiadas a Estaciones experimentales.
85 se beneficiaron de diferentes servicios de laboratorios de microbiología y físico – químicos de suelos, aguas y foliares, diagnósticos de plagas y enfermedades y caracterización físico química de frutos. Un total de 310 muestras de material vegetativo, suelo y frutos.
</t>
  </si>
  <si>
    <t xml:space="preserve">La meta programada para este periodo fue 315 productores y técnicos que acceden a los servicios del IDIAF y el resultado fue de 527, lo que representa un cumplimiento de meta de un 166.35%, para un desvío  de un 66% por encima de lo planificado. Esto se debió al interés que han estado mostrando los ciudadanos por conocer las diversas tecnologías genradas por el IDIAF en el sector agrícola y estudiantes motivados en ver en la práctica os conocimientos teóricos adquiridos en las aulas.  Por otro lado, la ejecución financiera fue de un 8.98%, con un desvío por debajo del un 91.02%, esto por compras que están proceso de pago, algunas adqusisiones que por su naturaleza, no se ha podido identificar el proveedor que cumpla con los requerimientos del estado.Las metas físicas se han podido ejecutar, porque han sido visitas a nuestras instalaciones, anaíticas de las cuales se están utilizando con compras de reactivos del finales del año pasado y otras que son parte de los proyectos de investigación que se ejecutan en el IDIAF. </t>
  </si>
  <si>
    <t xml:space="preserve"> -Mejorar en la programación de las metas físicas y financieras tomando en consideración los períodos del año y el historial del comportamiento del flujo de los procesos administrativos y técnicos.
-Fortalecer los conocimientos de los procedimientos para la compra de algunos bienes o servicios que son requeridos para la operatividad institucional acorde a sus características, que requiere de consultores especializados, contratación de obreros adicionales a los fijos para el desempeño de labores de campo.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</si>
</sst>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0" fillId="0" borderId="17" xfId="0" applyBorder="1"/>
    <xf numFmtId="0" fontId="17" fillId="9" borderId="30" xfId="0" applyFont="1" applyFill="1" applyBorder="1" applyAlignment="1">
      <alignment horizontal="center" vertical="center" wrapText="1" readingOrder="1"/>
    </xf>
    <xf numFmtId="0" fontId="17" fillId="9" borderId="31" xfId="0" applyFont="1" applyFill="1" applyBorder="1" applyAlignment="1">
      <alignment horizontal="center" vertical="center" wrapText="1" readingOrder="1"/>
    </xf>
    <xf numFmtId="0" fontId="17" fillId="9" borderId="32" xfId="0" applyFont="1" applyFill="1" applyBorder="1" applyAlignment="1">
      <alignment horizontal="center" vertical="center" wrapText="1" readingOrder="1"/>
    </xf>
    <xf numFmtId="0" fontId="18" fillId="0" borderId="23" xfId="0" applyFont="1" applyBorder="1" applyAlignment="1" applyProtection="1">
      <alignment vertical="top" wrapText="1"/>
      <protection locked="0"/>
    </xf>
    <xf numFmtId="0" fontId="18" fillId="0" borderId="28" xfId="0" applyFont="1" applyBorder="1" applyAlignment="1" applyProtection="1">
      <alignment vertical="top" wrapText="1"/>
      <protection locked="0"/>
    </xf>
    <xf numFmtId="165" fontId="18" fillId="0" borderId="28"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166" fontId="18" fillId="0" borderId="28" xfId="0" applyNumberFormat="1" applyFont="1" applyBorder="1" applyAlignment="1" applyProtection="1">
      <alignment horizontal="right" vertical="center" wrapText="1" readingOrder="1"/>
      <protection locked="0"/>
    </xf>
    <xf numFmtId="165" fontId="18" fillId="0" borderId="28" xfId="0" applyNumberFormat="1" applyFont="1" applyBorder="1" applyAlignment="1" applyProtection="1">
      <alignment horizontal="center" vertical="center" wrapText="1"/>
      <protection locked="0"/>
    </xf>
    <xf numFmtId="165" fontId="18" fillId="0" borderId="28" xfId="0" applyNumberFormat="1" applyFont="1" applyBorder="1" applyAlignment="1">
      <alignment horizontal="center" vertical="center" wrapText="1"/>
    </xf>
    <xf numFmtId="10" fontId="18" fillId="8" borderId="28" xfId="2" applyNumberFormat="1" applyFont="1" applyFill="1" applyBorder="1" applyAlignment="1" applyProtection="1">
      <alignment horizontal="center" vertical="center" wrapText="1" readingOrder="1"/>
    </xf>
    <xf numFmtId="167" fontId="18" fillId="8" borderId="24" xfId="0" applyNumberFormat="1" applyFont="1" applyFill="1" applyBorder="1" applyAlignment="1">
      <alignment horizontal="center" vertical="center" wrapText="1" readingOrder="1"/>
    </xf>
    <xf numFmtId="0" fontId="12" fillId="0" borderId="0" xfId="0" applyFont="1" applyAlignment="1" applyProtection="1">
      <alignment horizontal="left"/>
      <protection locked="0"/>
    </xf>
    <xf numFmtId="0" fontId="12" fillId="0" borderId="34"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0" xfId="0" applyFont="1" applyAlignment="1" applyProtection="1">
      <alignment horizontal="center"/>
      <protection locked="0"/>
    </xf>
    <xf numFmtId="0" fontId="0" fillId="0" borderId="0" xfId="0" applyAlignment="1">
      <alignment horizont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0" fillId="7" borderId="19" xfId="0" applyFill="1" applyBorder="1" applyAlignment="1">
      <alignment horizontal="left" vertical="center" wrapText="1"/>
    </xf>
    <xf numFmtId="0" fontId="0" fillId="7" borderId="20" xfId="0" applyFill="1" applyBorder="1" applyAlignment="1">
      <alignment horizontal="left" vertical="center" wrapText="1"/>
    </xf>
    <xf numFmtId="0" fontId="15" fillId="7" borderId="22" xfId="0" applyFont="1" applyFill="1" applyBorder="1" applyAlignment="1">
      <alignment horizontal="center" vertical="center" wrapText="1" readingOrder="1"/>
    </xf>
    <xf numFmtId="0" fontId="15" fillId="7" borderId="23" xfId="0" applyFont="1" applyFill="1" applyBorder="1" applyAlignment="1">
      <alignment horizontal="center" vertical="center" wrapText="1" readingOrder="1"/>
    </xf>
    <xf numFmtId="0" fontId="15" fillId="7" borderId="24" xfId="0" applyFont="1" applyFill="1" applyBorder="1" applyAlignment="1">
      <alignment horizontal="center" vertical="center" wrapText="1" readingOrder="1"/>
    </xf>
    <xf numFmtId="0" fontId="15" fillId="7" borderId="25" xfId="0" applyFont="1" applyFill="1" applyBorder="1" applyAlignment="1">
      <alignment horizontal="center" vertical="center" wrapText="1" readingOrder="1"/>
    </xf>
    <xf numFmtId="0" fontId="15" fillId="7" borderId="26" xfId="0" applyFont="1" applyFill="1" applyBorder="1" applyAlignment="1">
      <alignment horizontal="center" vertical="center" wrapText="1" readingOrder="1"/>
    </xf>
    <xf numFmtId="39" fontId="12" fillId="0" borderId="27" xfId="1" applyNumberFormat="1" applyFont="1" applyFill="1" applyBorder="1" applyAlignment="1" applyProtection="1">
      <alignment horizontal="center" vertical="center" wrapText="1" readingOrder="1"/>
      <protection locked="0"/>
    </xf>
    <xf numFmtId="39" fontId="12" fillId="0" borderId="28"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3"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readingOrder="1"/>
      <protection locked="0"/>
    </xf>
    <xf numFmtId="39" fontId="12" fillId="0" borderId="25" xfId="1" applyNumberFormat="1" applyFont="1" applyFill="1" applyBorder="1" applyAlignment="1" applyProtection="1">
      <alignment horizontal="center" vertical="center" readingOrder="1"/>
      <protection locked="0"/>
    </xf>
    <xf numFmtId="39" fontId="12" fillId="0" borderId="23" xfId="1" applyNumberFormat="1" applyFont="1" applyFill="1" applyBorder="1" applyAlignment="1" applyProtection="1">
      <alignment horizontal="center" vertical="center" readingOrder="1"/>
      <protection locked="0"/>
    </xf>
    <xf numFmtId="10" fontId="12" fillId="8" borderId="28" xfId="2" applyNumberFormat="1" applyFont="1" applyFill="1" applyBorder="1" applyAlignment="1" applyProtection="1">
      <alignment horizontal="center" vertical="center" wrapText="1" readingOrder="1"/>
    </xf>
    <xf numFmtId="10" fontId="12" fillId="8" borderId="29" xfId="2" applyNumberFormat="1" applyFont="1" applyFill="1" applyBorder="1" applyAlignment="1" applyProtection="1">
      <alignment horizontal="center" vertical="center" wrapText="1" readingOrder="1"/>
    </xf>
    <xf numFmtId="0" fontId="15" fillId="9" borderId="28" xfId="0" applyFont="1" applyFill="1" applyBorder="1" applyAlignment="1">
      <alignment horizontal="center" vertical="center" wrapText="1" readingOrder="1"/>
    </xf>
    <xf numFmtId="0" fontId="12" fillId="7" borderId="28" xfId="0" applyFont="1" applyFill="1" applyBorder="1" applyAlignment="1">
      <alignment vertical="top" wrapText="1"/>
    </xf>
    <xf numFmtId="0" fontId="16" fillId="9" borderId="28" xfId="0" applyFont="1" applyFill="1" applyBorder="1" applyAlignment="1">
      <alignment horizontal="center" vertical="center" wrapText="1" readingOrder="1"/>
    </xf>
    <xf numFmtId="0" fontId="12" fillId="7" borderId="29" xfId="0" applyFont="1" applyFill="1" applyBorder="1" applyAlignment="1">
      <alignment vertical="top" wrapText="1"/>
    </xf>
    <xf numFmtId="0" fontId="23" fillId="0" borderId="0" xfId="0" applyFont="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0" fillId="0" borderId="0" xfId="0" applyFont="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right"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6" formatCode="[$-10409]#,##0.00;\-#,##0.00"/>
      <alignment horizontal="right"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right"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1437247</xdr:colOff>
      <xdr:row>2</xdr:row>
      <xdr:rowOff>227906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4300" y="0"/>
          <a:ext cx="1322947" cy="780356"/>
        </a:xfrm>
        <a:prstGeom prst="rect">
          <a:avLst/>
        </a:prstGeom>
      </xdr:spPr>
    </xdr:pic>
    <xdr:clientData/>
  </xdr:twoCellAnchor>
  <xdr:twoCellAnchor editAs="oneCell">
    <xdr:from>
      <xdr:col>4</xdr:col>
      <xdr:colOff>819149</xdr:colOff>
      <xdr:row>55</xdr:row>
      <xdr:rowOff>99146</xdr:rowOff>
    </xdr:from>
    <xdr:to>
      <xdr:col>6</xdr:col>
      <xdr:colOff>509396</xdr:colOff>
      <xdr:row>57</xdr:row>
      <xdr:rowOff>180975</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62524" y="23873546"/>
          <a:ext cx="1385697" cy="462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D13" t="str">
            <v>1.3.2</v>
          </cell>
          <cell r="E13" t="str">
            <v>Promover la consolidación del sistema electoral y de partidos políticos para garantizar la actuación responsable, democrática y transparente de los actores e instituciones del sistema político</v>
          </cell>
        </row>
        <row r="14">
          <cell r="D14" t="str">
            <v>1.3.3</v>
          </cell>
          <cell r="E14" t="str">
            <v>Fortalecer las capacidades de control y fiscalización del Congreso Nacional para proteger los recursos públicos y asegurar su uso eficiente, eficaz y transparente</v>
          </cell>
        </row>
        <row r="15">
          <cell r="D15" t="str">
            <v>1.4.1</v>
          </cell>
          <cell r="E15" t="str">
            <v>Garantizar la defensa de los intereses nacionales en los espacios terrestre, marítimo y aéreo</v>
          </cell>
        </row>
        <row r="16">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D17" t="str">
            <v>2.1.1</v>
          </cell>
          <cell r="E17" t="str">
            <v>Implantar y garantizar un sistema educativo nacional de calidad</v>
          </cell>
        </row>
        <row r="18">
          <cell r="D18" t="str">
            <v>2.1.2</v>
          </cell>
          <cell r="E18" t="str">
            <v>Universalizar la educación desde el nivel inicial hasta completar el nivel medio</v>
          </cell>
        </row>
        <row r="19">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D20" t="str">
            <v>2.2.2</v>
          </cell>
          <cell r="E20" t="str">
            <v>Universalizar el aseguramiento en salud para garantizar el acceso a servicios de salud y reducir el gasto de bolsillo</v>
          </cell>
        </row>
        <row r="21">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D22" t="str">
            <v>2.3.1</v>
          </cell>
          <cell r="E22" t="str">
            <v>Construir una cultura de igualdad y equidad entre hombres y mujeres</v>
          </cell>
        </row>
        <row r="23">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D24" t="str">
            <v>2.3.3</v>
          </cell>
          <cell r="E24" t="str">
            <v>Disminuir la pobreza mediante un efectivo y eficiente sistema de protección social, que tome en cuenta las necesidades y vulnerabilidades a lo largo del ciclo de vida</v>
          </cell>
        </row>
        <row r="25">
          <cell r="D25" t="str">
            <v>2.3.4</v>
          </cell>
          <cell r="E25" t="str">
            <v>Proteger a los niños, niñas, adolescentes y jóvenes desde la primera infancia para propiciar su desarrollo integral e inclusión social</v>
          </cell>
        </row>
        <row r="26">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sheetData>
    </sheetDataSet>
  </externalBook>
</externalLink>
</file>

<file path=xl/tables/table1.xml><?xml version="1.0" encoding="utf-8"?>
<table xmlns="http://schemas.openxmlformats.org/spreadsheetml/2006/main" id="1" name="Tabla1334" displayName="Tabla1334" ref="A28:J31"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Tabla1334[[#This Row],[Física 
(E)]]/Tabla1334[[#This Row],[Física
(C)]]</calculatedColumnFormula>
    </tableColumn>
    <tableColumn id="8" name="Financiero _x000a_(%) _x000a_H=F/D" dataDxfId="0">
      <calculatedColumnFormula>Tabla1334[[#This Row],[Financiera 
 (F)]]/Tabla1334[[#This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view="pageBreakPreview" zoomScaleNormal="120" zoomScaleSheetLayoutView="100" workbookViewId="0">
      <selection activeCell="I56" sqref="I56"/>
    </sheetView>
  </sheetViews>
  <sheetFormatPr baseColWidth="10" defaultRowHeight="15" x14ac:dyDescent="0.25"/>
  <cols>
    <col min="1" max="1" width="23" style="10" customWidth="1"/>
    <col min="2" max="2" width="13.7109375" style="10" customWidth="1"/>
    <col min="3" max="9" width="12.7109375" style="10" customWidth="1"/>
    <col min="10" max="10" width="12.42578125" style="10" customWidth="1"/>
  </cols>
  <sheetData>
    <row r="1" spans="1:10" ht="21.75" thickBot="1" x14ac:dyDescent="0.3">
      <c r="A1" s="1"/>
      <c r="B1" s="38" t="s">
        <v>78</v>
      </c>
      <c r="C1" s="39"/>
      <c r="D1" s="39"/>
      <c r="E1" s="39"/>
      <c r="F1" s="39"/>
      <c r="G1" s="39"/>
      <c r="H1" s="39"/>
      <c r="I1" s="39"/>
      <c r="J1" s="40"/>
    </row>
    <row r="2" spans="1:10" ht="21.75" thickBot="1" x14ac:dyDescent="0.3">
      <c r="A2" s="2"/>
      <c r="B2" s="41" t="s">
        <v>0</v>
      </c>
      <c r="C2" s="42"/>
      <c r="D2" s="41" t="s">
        <v>1</v>
      </c>
      <c r="E2" s="42"/>
      <c r="F2" s="42"/>
      <c r="G2" s="42"/>
      <c r="H2" s="43"/>
      <c r="I2" s="3" t="s">
        <v>2</v>
      </c>
      <c r="J2" s="4" t="s">
        <v>3</v>
      </c>
    </row>
    <row r="3" spans="1:10" ht="21.75" thickBot="1" x14ac:dyDescent="0.3">
      <c r="A3" s="5"/>
      <c r="B3" s="44" t="s">
        <v>4</v>
      </c>
      <c r="C3" s="45"/>
      <c r="D3" s="44"/>
      <c r="E3" s="45"/>
      <c r="F3" s="45"/>
      <c r="G3" s="45"/>
      <c r="H3" s="46"/>
      <c r="I3" s="6"/>
      <c r="J3" s="7"/>
    </row>
    <row r="4" spans="1:10" x14ac:dyDescent="0.25">
      <c r="A4" s="47"/>
      <c r="B4" s="48"/>
      <c r="C4" s="48"/>
      <c r="D4" s="34"/>
      <c r="E4" s="34"/>
      <c r="F4" s="34"/>
      <c r="G4" s="34"/>
      <c r="H4" s="34"/>
      <c r="I4" s="48"/>
      <c r="J4" s="49"/>
    </row>
    <row r="5" spans="1:10" ht="3" customHeight="1" x14ac:dyDescent="0.25">
      <c r="A5" s="50"/>
      <c r="B5" s="51"/>
      <c r="C5" s="51"/>
      <c r="D5" s="51"/>
      <c r="E5" s="51"/>
      <c r="F5" s="51"/>
      <c r="G5" s="51"/>
      <c r="H5" s="51"/>
      <c r="I5" s="51"/>
      <c r="J5" s="52"/>
    </row>
    <row r="6" spans="1:10" ht="15.75" x14ac:dyDescent="0.25">
      <c r="A6" s="53" t="s">
        <v>5</v>
      </c>
      <c r="B6" s="54"/>
      <c r="C6" s="54"/>
      <c r="D6" s="54"/>
      <c r="E6" s="54"/>
      <c r="F6" s="54"/>
      <c r="G6" s="54"/>
      <c r="H6" s="54"/>
      <c r="I6" s="54"/>
      <c r="J6" s="55"/>
    </row>
    <row r="7" spans="1:10" ht="15.75" x14ac:dyDescent="0.25">
      <c r="A7" s="56" t="s">
        <v>6</v>
      </c>
      <c r="B7" s="57"/>
      <c r="C7" s="57"/>
      <c r="D7" s="57"/>
      <c r="E7" s="57"/>
      <c r="F7" s="57"/>
      <c r="G7" s="57"/>
      <c r="H7" s="57"/>
      <c r="I7" s="57"/>
      <c r="J7" s="58"/>
    </row>
    <row r="8" spans="1:10" x14ac:dyDescent="0.25">
      <c r="A8" s="8" t="s">
        <v>7</v>
      </c>
      <c r="B8" s="35" t="s">
        <v>8</v>
      </c>
      <c r="C8" s="36"/>
      <c r="D8" s="36"/>
      <c r="E8" s="36"/>
      <c r="F8" s="36"/>
      <c r="G8" s="36"/>
      <c r="H8" s="36"/>
      <c r="I8" s="36"/>
      <c r="J8" s="37"/>
    </row>
    <row r="9" spans="1:10" ht="15" customHeight="1" x14ac:dyDescent="0.25">
      <c r="A9" s="9" t="s">
        <v>9</v>
      </c>
      <c r="B9" s="35" t="s">
        <v>10</v>
      </c>
      <c r="C9" s="36"/>
      <c r="D9" s="36"/>
      <c r="E9" s="36"/>
      <c r="F9" s="36"/>
      <c r="G9" s="36"/>
      <c r="H9" s="36"/>
      <c r="I9" s="36"/>
      <c r="J9" s="37"/>
    </row>
    <row r="10" spans="1:10" x14ac:dyDescent="0.25">
      <c r="A10" s="9" t="s">
        <v>11</v>
      </c>
      <c r="B10" s="35" t="s">
        <v>12</v>
      </c>
      <c r="C10" s="36"/>
      <c r="D10" s="36"/>
      <c r="E10" s="36"/>
      <c r="F10" s="36"/>
      <c r="G10" s="36"/>
      <c r="H10" s="36"/>
      <c r="I10" s="36"/>
      <c r="J10" s="37"/>
    </row>
    <row r="11" spans="1:10" ht="31.5" customHeight="1" x14ac:dyDescent="0.25">
      <c r="A11" s="8" t="s">
        <v>13</v>
      </c>
      <c r="B11" s="59" t="s">
        <v>14</v>
      </c>
      <c r="C11" s="59"/>
      <c r="D11" s="59"/>
      <c r="E11" s="59"/>
      <c r="F11" s="59"/>
      <c r="G11" s="59"/>
      <c r="H11" s="59"/>
      <c r="I11" s="59"/>
      <c r="J11" s="60"/>
    </row>
    <row r="12" spans="1:10" ht="27.75" customHeight="1" x14ac:dyDescent="0.25">
      <c r="A12" s="8" t="s">
        <v>15</v>
      </c>
      <c r="B12" s="59" t="s">
        <v>16</v>
      </c>
      <c r="C12" s="59"/>
      <c r="D12" s="59"/>
      <c r="E12" s="59"/>
      <c r="F12" s="59"/>
      <c r="G12" s="59"/>
      <c r="H12" s="59"/>
      <c r="I12" s="59"/>
      <c r="J12" s="60"/>
    </row>
    <row r="13" spans="1:10" ht="15.75" x14ac:dyDescent="0.25">
      <c r="A13" s="53" t="s">
        <v>17</v>
      </c>
      <c r="B13" s="54"/>
      <c r="C13" s="54"/>
      <c r="D13" s="54"/>
      <c r="E13" s="54"/>
      <c r="F13" s="54"/>
      <c r="G13" s="54"/>
      <c r="H13" s="54"/>
      <c r="I13" s="54"/>
      <c r="J13" s="55"/>
    </row>
    <row r="14" spans="1:10" ht="42.75" customHeight="1" x14ac:dyDescent="0.25">
      <c r="A14" s="8" t="s">
        <v>18</v>
      </c>
      <c r="B14" s="11">
        <v>3</v>
      </c>
      <c r="C14" s="61" t="s">
        <v>75</v>
      </c>
      <c r="D14" s="62"/>
      <c r="E14" s="62"/>
      <c r="F14" s="62"/>
      <c r="G14" s="62"/>
      <c r="H14" s="62"/>
      <c r="I14" s="62"/>
      <c r="J14" s="62"/>
    </row>
    <row r="15" spans="1:10" ht="26.25" customHeight="1" x14ac:dyDescent="0.25">
      <c r="A15" s="8" t="s">
        <v>19</v>
      </c>
      <c r="B15" s="12">
        <v>3.5</v>
      </c>
      <c r="C15" s="61" t="s">
        <v>76</v>
      </c>
      <c r="D15" s="62"/>
      <c r="E15" s="62"/>
      <c r="F15" s="62"/>
      <c r="G15" s="62"/>
      <c r="H15" s="62"/>
      <c r="I15" s="62"/>
      <c r="J15" s="62"/>
    </row>
    <row r="16" spans="1:10" ht="27" customHeight="1" x14ac:dyDescent="0.25">
      <c r="A16" s="8" t="s">
        <v>20</v>
      </c>
      <c r="B16" s="13" t="s">
        <v>21</v>
      </c>
      <c r="C16" s="61" t="str">
        <f>IFERROR(VLOOKUP(B16,'[1]Validacion datos'!D4:E60,2,FALSE),"")</f>
        <v>Elevar la productividad, competitividad y sostenibilidad ambiental y financiera de las cadenas agroproductivas, a fin de contribuir a la seguridad alimentaria, aprovechar el potencial exportador y generar empleo e ingresos para la población rural</v>
      </c>
      <c r="D16" s="62"/>
      <c r="E16" s="62"/>
      <c r="F16" s="62"/>
      <c r="G16" s="62"/>
      <c r="H16" s="62"/>
      <c r="I16" s="62"/>
      <c r="J16" s="62"/>
    </row>
    <row r="17" spans="1:10" ht="15.75" x14ac:dyDescent="0.25">
      <c r="A17" s="53" t="s">
        <v>22</v>
      </c>
      <c r="B17" s="54"/>
      <c r="C17" s="54"/>
      <c r="D17" s="54"/>
      <c r="E17" s="54"/>
      <c r="F17" s="54"/>
      <c r="G17" s="54"/>
      <c r="H17" s="54"/>
      <c r="I17" s="54"/>
      <c r="J17" s="55"/>
    </row>
    <row r="18" spans="1:10" ht="29.25" customHeight="1" x14ac:dyDescent="0.25">
      <c r="A18" s="8" t="s">
        <v>23</v>
      </c>
      <c r="B18" s="59" t="s">
        <v>24</v>
      </c>
      <c r="C18" s="59"/>
      <c r="D18" s="59"/>
      <c r="E18" s="59"/>
      <c r="F18" s="59"/>
      <c r="G18" s="59"/>
      <c r="H18" s="59"/>
      <c r="I18" s="59"/>
      <c r="J18" s="60"/>
    </row>
    <row r="19" spans="1:10" ht="33" customHeight="1" x14ac:dyDescent="0.25">
      <c r="A19" s="14" t="s">
        <v>25</v>
      </c>
      <c r="B19" s="59" t="s">
        <v>26</v>
      </c>
      <c r="C19" s="59"/>
      <c r="D19" s="59"/>
      <c r="E19" s="59"/>
      <c r="F19" s="59"/>
      <c r="G19" s="59"/>
      <c r="H19" s="59"/>
      <c r="I19" s="59"/>
      <c r="J19" s="60"/>
    </row>
    <row r="20" spans="1:10" ht="34.5" customHeight="1" x14ac:dyDescent="0.25">
      <c r="A20" s="14" t="s">
        <v>27</v>
      </c>
      <c r="B20" s="59" t="s">
        <v>28</v>
      </c>
      <c r="C20" s="59"/>
      <c r="D20" s="59"/>
      <c r="E20" s="59"/>
      <c r="F20" s="59"/>
      <c r="G20" s="59"/>
      <c r="H20" s="59"/>
      <c r="I20" s="59"/>
      <c r="J20" s="60"/>
    </row>
    <row r="21" spans="1:10" ht="59.25" customHeight="1" x14ac:dyDescent="0.25">
      <c r="A21" s="14" t="s">
        <v>29</v>
      </c>
      <c r="B21" s="59" t="s">
        <v>30</v>
      </c>
      <c r="C21" s="59"/>
      <c r="D21" s="59"/>
      <c r="E21" s="59"/>
      <c r="F21" s="59"/>
      <c r="G21" s="59"/>
      <c r="H21" s="59"/>
      <c r="I21" s="59"/>
      <c r="J21" s="60"/>
    </row>
    <row r="22" spans="1:10" ht="15.75" x14ac:dyDescent="0.25">
      <c r="A22" s="53" t="s">
        <v>31</v>
      </c>
      <c r="B22" s="54"/>
      <c r="C22" s="54"/>
      <c r="D22" s="54"/>
      <c r="E22" s="54"/>
      <c r="F22" s="54"/>
      <c r="G22" s="54"/>
      <c r="H22" s="54"/>
      <c r="I22" s="54"/>
      <c r="J22" s="55"/>
    </row>
    <row r="23" spans="1:10" ht="15.75" x14ac:dyDescent="0.25">
      <c r="A23" s="56" t="s">
        <v>32</v>
      </c>
      <c r="B23" s="57"/>
      <c r="C23" s="57"/>
      <c r="D23" s="57"/>
      <c r="E23" s="57"/>
      <c r="F23" s="57"/>
      <c r="G23" s="57"/>
      <c r="H23" s="57"/>
      <c r="I23" s="57"/>
      <c r="J23" s="58"/>
    </row>
    <row r="24" spans="1:10" ht="15" customHeight="1" x14ac:dyDescent="0.25">
      <c r="A24" s="63" t="s">
        <v>33</v>
      </c>
      <c r="B24" s="64"/>
      <c r="C24" s="65" t="s">
        <v>34</v>
      </c>
      <c r="D24" s="66"/>
      <c r="E24" s="66"/>
      <c r="F24" s="66" t="s">
        <v>35</v>
      </c>
      <c r="G24" s="66"/>
      <c r="H24" s="64"/>
      <c r="I24" s="65" t="s">
        <v>36</v>
      </c>
      <c r="J24" s="67"/>
    </row>
    <row r="25" spans="1:10" x14ac:dyDescent="0.25">
      <c r="A25" s="68">
        <v>341967148</v>
      </c>
      <c r="B25" s="69"/>
      <c r="C25" s="70">
        <v>404118884.79000002</v>
      </c>
      <c r="D25" s="71"/>
      <c r="E25" s="72"/>
      <c r="F25" s="73">
        <v>161118127.74000001</v>
      </c>
      <c r="G25" s="74"/>
      <c r="H25" s="75"/>
      <c r="I25" s="76">
        <f>IF(A25&gt;0,F25/C25,0)</f>
        <v>0.39868992468323988</v>
      </c>
      <c r="J25" s="77"/>
    </row>
    <row r="26" spans="1:10" ht="15.75" x14ac:dyDescent="0.25">
      <c r="A26" s="56" t="s">
        <v>37</v>
      </c>
      <c r="B26" s="57"/>
      <c r="C26" s="57"/>
      <c r="D26" s="57"/>
      <c r="E26" s="57"/>
      <c r="F26" s="57"/>
      <c r="G26" s="57"/>
      <c r="H26" s="57"/>
      <c r="I26" s="57"/>
      <c r="J26" s="58"/>
    </row>
    <row r="27" spans="1:10" x14ac:dyDescent="0.25">
      <c r="A27" s="15"/>
      <c r="B27"/>
      <c r="C27" s="78" t="s">
        <v>65</v>
      </c>
      <c r="D27" s="79"/>
      <c r="E27" s="80" t="s">
        <v>38</v>
      </c>
      <c r="F27" s="79"/>
      <c r="G27" s="80" t="s">
        <v>39</v>
      </c>
      <c r="H27" s="80"/>
      <c r="I27" s="80" t="s">
        <v>40</v>
      </c>
      <c r="J27" s="81"/>
    </row>
    <row r="28" spans="1:10" ht="38.25" x14ac:dyDescent="0.25">
      <c r="A28" s="16" t="s">
        <v>41</v>
      </c>
      <c r="B28" s="17" t="s">
        <v>42</v>
      </c>
      <c r="C28" s="17" t="s">
        <v>43</v>
      </c>
      <c r="D28" s="17" t="s">
        <v>44</v>
      </c>
      <c r="E28" s="17" t="s">
        <v>45</v>
      </c>
      <c r="F28" s="17" t="s">
        <v>46</v>
      </c>
      <c r="G28" s="17" t="s">
        <v>47</v>
      </c>
      <c r="H28" s="17" t="s">
        <v>48</v>
      </c>
      <c r="I28" s="17" t="s">
        <v>49</v>
      </c>
      <c r="J28" s="18" t="s">
        <v>50</v>
      </c>
    </row>
    <row r="29" spans="1:10" ht="36" x14ac:dyDescent="0.25">
      <c r="A29" s="19" t="s">
        <v>51</v>
      </c>
      <c r="B29" s="20" t="s">
        <v>52</v>
      </c>
      <c r="C29" s="21">
        <v>15</v>
      </c>
      <c r="D29" s="25">
        <v>161785987.03</v>
      </c>
      <c r="E29" s="21">
        <v>5</v>
      </c>
      <c r="F29" s="25">
        <v>50032686.43</v>
      </c>
      <c r="G29" s="26">
        <v>4</v>
      </c>
      <c r="H29" s="25">
        <v>29735057.350000001</v>
      </c>
      <c r="I29" s="28">
        <f>Tabla1334[[#This Row],[Física 
(E)]]/Tabla1334[[#This Row],[Física
(C)]]</f>
        <v>0.8</v>
      </c>
      <c r="J29" s="29">
        <f>Tabla1334[[#This Row],[Financiera 
 (F)]]/Tabla1334[[#This Row],[Financiera
(D)]]</f>
        <v>0.59431262783784133</v>
      </c>
    </row>
    <row r="30" spans="1:10" ht="36" x14ac:dyDescent="0.25">
      <c r="A30" s="19" t="s">
        <v>53</v>
      </c>
      <c r="B30" s="20" t="s">
        <v>54</v>
      </c>
      <c r="C30" s="21">
        <v>34</v>
      </c>
      <c r="D30" s="25">
        <v>52093786</v>
      </c>
      <c r="E30" s="21">
        <v>5</v>
      </c>
      <c r="F30" s="25">
        <v>12512263.33</v>
      </c>
      <c r="G30" s="26">
        <v>4</v>
      </c>
      <c r="H30" s="25">
        <v>11444638.98</v>
      </c>
      <c r="I30" s="28">
        <f>Tabla1334[[#This Row],[Física 
(E)]]/Tabla1334[[#This Row],[Física
(C)]]</f>
        <v>0.8</v>
      </c>
      <c r="J30" s="29">
        <f>Tabla1334[[#This Row],[Financiera 
 (F)]]/Tabla1334[[#This Row],[Financiera
(D)]]</f>
        <v>0.91467376270444911</v>
      </c>
    </row>
    <row r="31" spans="1:10" ht="60" x14ac:dyDescent="0.25">
      <c r="A31" s="19" t="s">
        <v>55</v>
      </c>
      <c r="B31" s="20" t="s">
        <v>56</v>
      </c>
      <c r="C31" s="21">
        <v>1371</v>
      </c>
      <c r="D31" s="25">
        <v>24980965.050000001</v>
      </c>
      <c r="E31" s="21">
        <v>315</v>
      </c>
      <c r="F31" s="25">
        <v>14353683.050000001</v>
      </c>
      <c r="G31" s="27">
        <v>524</v>
      </c>
      <c r="H31" s="25">
        <v>1289320.81</v>
      </c>
      <c r="I31" s="28">
        <f>Tabla1334[[#This Row],[Física 
(E)]]/Tabla1334[[#This Row],[Física
(C)]]</f>
        <v>1.6634920634920636</v>
      </c>
      <c r="J31" s="29">
        <f>Tabla1334[[#This Row],[Financiera 
 (F)]]/Tabla1334[[#This Row],[Financiera
(D)]]</f>
        <v>8.982508569464337E-2</v>
      </c>
    </row>
    <row r="32" spans="1:10" ht="15.75" x14ac:dyDescent="0.25">
      <c r="A32" s="53" t="s">
        <v>57</v>
      </c>
      <c r="B32" s="54"/>
      <c r="C32" s="54"/>
      <c r="D32" s="54"/>
      <c r="E32" s="54"/>
      <c r="F32" s="54"/>
      <c r="G32" s="54"/>
      <c r="H32" s="54"/>
      <c r="I32" s="54"/>
      <c r="J32" s="55"/>
    </row>
    <row r="33" spans="1:10" ht="15.75" x14ac:dyDescent="0.25">
      <c r="A33" s="56" t="s">
        <v>58</v>
      </c>
      <c r="B33" s="57"/>
      <c r="C33" s="57"/>
      <c r="D33" s="57"/>
      <c r="E33" s="57"/>
      <c r="F33" s="57"/>
      <c r="G33" s="57"/>
      <c r="H33" s="57"/>
      <c r="I33" s="57"/>
      <c r="J33" s="58"/>
    </row>
    <row r="34" spans="1:10" ht="15" customHeight="1" x14ac:dyDescent="0.25">
      <c r="A34" s="22" t="s">
        <v>59</v>
      </c>
      <c r="B34" s="59" t="s">
        <v>51</v>
      </c>
      <c r="C34" s="59"/>
      <c r="D34" s="59"/>
      <c r="E34" s="59"/>
      <c r="F34" s="59"/>
      <c r="G34" s="59"/>
      <c r="H34" s="59"/>
      <c r="I34" s="59"/>
      <c r="J34" s="60"/>
    </row>
    <row r="35" spans="1:10" ht="58.5" customHeight="1" x14ac:dyDescent="0.25">
      <c r="A35" s="22" t="s">
        <v>60</v>
      </c>
      <c r="B35" s="59" t="s">
        <v>66</v>
      </c>
      <c r="C35" s="59"/>
      <c r="D35" s="59"/>
      <c r="E35" s="59"/>
      <c r="F35" s="59"/>
      <c r="G35" s="59"/>
      <c r="H35" s="59"/>
      <c r="I35" s="59"/>
      <c r="J35" s="60"/>
    </row>
    <row r="36" spans="1:10" ht="168.75" customHeight="1" x14ac:dyDescent="0.25">
      <c r="A36" s="22" t="s">
        <v>61</v>
      </c>
      <c r="B36" s="84" t="s">
        <v>79</v>
      </c>
      <c r="C36" s="84"/>
      <c r="D36" s="84"/>
      <c r="E36" s="84"/>
      <c r="F36" s="84"/>
      <c r="G36" s="84"/>
      <c r="H36" s="84"/>
      <c r="I36" s="84"/>
      <c r="J36" s="85"/>
    </row>
    <row r="37" spans="1:10" ht="57.75" customHeight="1" x14ac:dyDescent="0.25">
      <c r="A37" s="22" t="s">
        <v>62</v>
      </c>
      <c r="B37" s="84" t="s">
        <v>80</v>
      </c>
      <c r="C37" s="84"/>
      <c r="D37" s="84"/>
      <c r="E37" s="84"/>
      <c r="F37" s="84"/>
      <c r="G37" s="84"/>
      <c r="H37" s="84"/>
      <c r="I37" s="84"/>
      <c r="J37" s="85"/>
    </row>
    <row r="39" spans="1:10" ht="15" customHeight="1" x14ac:dyDescent="0.25">
      <c r="A39" s="22" t="s">
        <v>59</v>
      </c>
      <c r="B39" s="59" t="s">
        <v>53</v>
      </c>
      <c r="C39" s="59"/>
      <c r="D39" s="59"/>
      <c r="E39" s="59"/>
      <c r="F39" s="59"/>
      <c r="G39" s="59"/>
      <c r="H39" s="59"/>
      <c r="I39" s="59"/>
      <c r="J39" s="60"/>
    </row>
    <row r="40" spans="1:10" ht="57" customHeight="1" x14ac:dyDescent="0.25">
      <c r="A40" s="22" t="s">
        <v>60</v>
      </c>
      <c r="B40" s="59" t="s">
        <v>67</v>
      </c>
      <c r="C40" s="59"/>
      <c r="D40" s="59"/>
      <c r="E40" s="59"/>
      <c r="F40" s="59"/>
      <c r="G40" s="59"/>
      <c r="H40" s="59"/>
      <c r="I40" s="59"/>
      <c r="J40" s="60"/>
    </row>
    <row r="41" spans="1:10" ht="93" customHeight="1" x14ac:dyDescent="0.25">
      <c r="A41" s="22" t="s">
        <v>61</v>
      </c>
      <c r="B41" s="84" t="s">
        <v>81</v>
      </c>
      <c r="C41" s="84"/>
      <c r="D41" s="84"/>
      <c r="E41" s="84"/>
      <c r="F41" s="84"/>
      <c r="G41" s="84"/>
      <c r="H41" s="84"/>
      <c r="I41" s="84"/>
      <c r="J41" s="85"/>
    </row>
    <row r="42" spans="1:10" ht="59.25" customHeight="1" x14ac:dyDescent="0.25">
      <c r="A42" s="22" t="s">
        <v>62</v>
      </c>
      <c r="B42" s="84" t="s">
        <v>82</v>
      </c>
      <c r="C42" s="84"/>
      <c r="D42" s="84"/>
      <c r="E42" s="84"/>
      <c r="F42" s="84"/>
      <c r="G42" s="84"/>
      <c r="H42" s="84"/>
      <c r="I42" s="84"/>
      <c r="J42" s="85"/>
    </row>
    <row r="43" spans="1:10" ht="15" customHeight="1" x14ac:dyDescent="0.25">
      <c r="A43" s="22"/>
      <c r="B43" s="23"/>
      <c r="C43" s="23"/>
      <c r="D43" s="23"/>
      <c r="E43" s="23"/>
      <c r="F43" s="23"/>
      <c r="G43" s="23"/>
      <c r="H43" s="23"/>
      <c r="I43" s="23"/>
      <c r="J43" s="24"/>
    </row>
    <row r="44" spans="1:10" ht="15" customHeight="1" x14ac:dyDescent="0.25">
      <c r="A44" s="22" t="s">
        <v>59</v>
      </c>
      <c r="B44" s="59" t="s">
        <v>55</v>
      </c>
      <c r="C44" s="59"/>
      <c r="D44" s="59"/>
      <c r="E44" s="59"/>
      <c r="F44" s="59"/>
      <c r="G44" s="59"/>
      <c r="H44" s="59"/>
      <c r="I44" s="59"/>
      <c r="J44" s="60"/>
    </row>
    <row r="45" spans="1:10" ht="48" customHeight="1" x14ac:dyDescent="0.25">
      <c r="A45" s="22" t="s">
        <v>60</v>
      </c>
      <c r="B45" s="59" t="s">
        <v>68</v>
      </c>
      <c r="C45" s="59"/>
      <c r="D45" s="59"/>
      <c r="E45" s="59"/>
      <c r="F45" s="59"/>
      <c r="G45" s="59"/>
      <c r="H45" s="59"/>
      <c r="I45" s="59"/>
      <c r="J45" s="60"/>
    </row>
    <row r="46" spans="1:10" ht="113.25" customHeight="1" x14ac:dyDescent="0.25">
      <c r="A46" s="22" t="s">
        <v>61</v>
      </c>
      <c r="B46" s="82" t="s">
        <v>83</v>
      </c>
      <c r="C46" s="82"/>
      <c r="D46" s="82"/>
      <c r="E46" s="82"/>
      <c r="F46" s="82"/>
      <c r="G46" s="82"/>
      <c r="H46" s="82"/>
      <c r="I46" s="82"/>
      <c r="J46" s="83"/>
    </row>
    <row r="47" spans="1:10" ht="143.25" customHeight="1" x14ac:dyDescent="0.25">
      <c r="A47" s="22" t="s">
        <v>62</v>
      </c>
      <c r="B47" s="84" t="s">
        <v>84</v>
      </c>
      <c r="C47" s="84"/>
      <c r="D47" s="84"/>
      <c r="E47" s="84"/>
      <c r="F47" s="84"/>
      <c r="G47" s="84"/>
      <c r="H47" s="84"/>
      <c r="I47" s="84"/>
      <c r="J47" s="85"/>
    </row>
    <row r="48" spans="1:10" ht="27.75" customHeight="1" x14ac:dyDescent="0.25">
      <c r="A48" s="53" t="s">
        <v>63</v>
      </c>
      <c r="B48" s="54"/>
      <c r="C48" s="54"/>
      <c r="D48" s="54"/>
      <c r="E48" s="54"/>
      <c r="F48" s="54"/>
      <c r="G48" s="54"/>
      <c r="H48" s="54"/>
      <c r="I48" s="54"/>
      <c r="J48" s="55"/>
    </row>
    <row r="49" spans="1:10" ht="27.75" customHeight="1" x14ac:dyDescent="0.25">
      <c r="A49" s="86" t="s">
        <v>69</v>
      </c>
      <c r="B49" s="87"/>
      <c r="C49" s="87"/>
      <c r="D49" s="87"/>
      <c r="E49" s="87"/>
      <c r="F49" s="87"/>
      <c r="G49" s="87"/>
      <c r="H49" s="87"/>
      <c r="I49" s="87"/>
      <c r="J49" s="88"/>
    </row>
    <row r="50" spans="1:10" ht="71.25" customHeight="1" x14ac:dyDescent="0.25">
      <c r="A50" s="89" t="s">
        <v>85</v>
      </c>
      <c r="B50" s="90"/>
      <c r="C50" s="90"/>
      <c r="D50" s="90"/>
      <c r="E50" s="90"/>
      <c r="F50" s="90"/>
      <c r="G50" s="90"/>
      <c r="H50" s="90"/>
      <c r="I50" s="90"/>
      <c r="J50" s="91"/>
    </row>
    <row r="51" spans="1:10" x14ac:dyDescent="0.25">
      <c r="A51" s="23"/>
      <c r="B51" s="23"/>
      <c r="C51" s="23"/>
      <c r="D51" s="23"/>
      <c r="E51" s="23"/>
      <c r="F51" s="23"/>
      <c r="G51" s="23"/>
      <c r="H51" s="23"/>
      <c r="I51" s="23"/>
      <c r="J51" s="23"/>
    </row>
    <row r="52" spans="1:10" ht="15" customHeight="1" x14ac:dyDescent="0.25">
      <c r="A52" s="92" t="s">
        <v>64</v>
      </c>
      <c r="B52" s="92"/>
      <c r="C52" s="92"/>
      <c r="D52" s="92"/>
      <c r="E52" s="92"/>
      <c r="F52" s="92"/>
      <c r="G52" s="92"/>
      <c r="H52" s="92"/>
      <c r="I52" s="92"/>
      <c r="J52" s="92"/>
    </row>
    <row r="54" spans="1:10" x14ac:dyDescent="0.25">
      <c r="A54"/>
      <c r="B54"/>
      <c r="C54"/>
      <c r="D54"/>
      <c r="E54"/>
      <c r="F54"/>
      <c r="G54"/>
      <c r="H54"/>
      <c r="I54"/>
      <c r="J54"/>
    </row>
    <row r="55" spans="1:10" x14ac:dyDescent="0.25">
      <c r="A55" s="30" t="s">
        <v>70</v>
      </c>
      <c r="B55" s="30"/>
      <c r="C55" s="30"/>
      <c r="D55"/>
      <c r="E55" s="30" t="s">
        <v>71</v>
      </c>
      <c r="F55" s="30"/>
      <c r="G55" s="30"/>
      <c r="H55" s="30"/>
      <c r="I55"/>
      <c r="J55"/>
    </row>
    <row r="56" spans="1:10" x14ac:dyDescent="0.25">
      <c r="A56"/>
      <c r="B56"/>
      <c r="C56"/>
      <c r="E56"/>
      <c r="F56"/>
      <c r="G56"/>
      <c r="H56"/>
    </row>
    <row r="57" spans="1:10" x14ac:dyDescent="0.25">
      <c r="E57"/>
    </row>
    <row r="58" spans="1:10" x14ac:dyDescent="0.25">
      <c r="A58" s="31"/>
      <c r="B58" s="31"/>
      <c r="C58" s="31"/>
      <c r="E58" s="34"/>
      <c r="F58" s="34"/>
      <c r="G58" s="34"/>
      <c r="H58" s="34"/>
    </row>
    <row r="59" spans="1:10" x14ac:dyDescent="0.25">
      <c r="A59" s="32" t="s">
        <v>77</v>
      </c>
      <c r="B59" s="32"/>
      <c r="C59" s="32"/>
      <c r="E59" s="32" t="s">
        <v>72</v>
      </c>
      <c r="F59" s="32"/>
      <c r="G59" s="32"/>
      <c r="H59" s="32"/>
    </row>
    <row r="60" spans="1:10" x14ac:dyDescent="0.25">
      <c r="A60" s="33" t="s">
        <v>73</v>
      </c>
      <c r="B60" s="33"/>
      <c r="C60" s="33"/>
      <c r="E60" s="33" t="s">
        <v>74</v>
      </c>
      <c r="F60" s="33"/>
      <c r="G60" s="33"/>
      <c r="H60" s="33"/>
    </row>
  </sheetData>
  <mergeCells count="64">
    <mergeCell ref="B47:J47"/>
    <mergeCell ref="A48:J48"/>
    <mergeCell ref="A49:J49"/>
    <mergeCell ref="A50:J50"/>
    <mergeCell ref="A52:J52"/>
    <mergeCell ref="B46:J46"/>
    <mergeCell ref="A33:J33"/>
    <mergeCell ref="B34:J34"/>
    <mergeCell ref="B35:J35"/>
    <mergeCell ref="B36:J36"/>
    <mergeCell ref="B37:J37"/>
    <mergeCell ref="B39:J39"/>
    <mergeCell ref="B40:J40"/>
    <mergeCell ref="B41:J41"/>
    <mergeCell ref="B42:J42"/>
    <mergeCell ref="B44:J44"/>
    <mergeCell ref="B45:J45"/>
    <mergeCell ref="A32:J32"/>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 ref="A55:C55"/>
    <mergeCell ref="A58:C58"/>
    <mergeCell ref="A59:C59"/>
    <mergeCell ref="A60:C60"/>
    <mergeCell ref="E55:H55"/>
    <mergeCell ref="E58:H58"/>
    <mergeCell ref="E59:H59"/>
    <mergeCell ref="E60:H60"/>
  </mergeCells>
  <dataValidations count="16">
    <dataValidation allowBlank="1" showInputMessage="1" showErrorMessage="1" prompt="Monto presupuestado para el producto" sqref="D28 F28:F31 H29 E29:E31 D30:D31"/>
    <dataValidation allowBlank="1" showInputMessage="1" showErrorMessage="1" prompt="Meta anual del indicador" sqref="E28 C28:C31 D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50:J51"/>
    <dataValidation allowBlank="1" showInputMessage="1" showErrorMessage="1" prompt="De existir desvío, explicar razones." sqref="B42:J42 B47:J47"/>
    <dataValidation allowBlank="1" showInputMessage="1" showErrorMessage="1" prompt="1. Describir lo plasmado en el presupuesto_x000a_2. Describir lo alcanzado en términos financieros y de producción " sqref="B41:J41 B46:J46"/>
    <dataValidation allowBlank="1" showInputMessage="1" showErrorMessage="1" prompt="¿En qué consiste el producto? su objetivo" sqref="B45:J45 B35:J36 B40:J40"/>
    <dataValidation allowBlank="1" showInputMessage="1" showErrorMessage="1" prompt="Nombre del producto" sqref="B34:J34 B39:J39 B43:J44"/>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
    <dataValidation allowBlank="1" showInputMessage="1" showErrorMessage="1" prompt="Meta alcanzada en el trimestre" sqref="G28:G31"/>
    <dataValidation allowBlank="1" showInputMessage="1" showErrorMessage="1" prompt="Nombre del indicador" sqref="B28:B31"/>
    <dataValidation allowBlank="1" showInputMessage="1" showErrorMessage="1" prompt="Nombre de cada producto" sqref="A28:A31"/>
  </dataValidations>
  <printOptions horizontalCentered="1"/>
  <pageMargins left="0.31496062992125984" right="0.31496062992125984" top="0.55118110236220474" bottom="0.55118110236220474" header="0.31496062992125984" footer="0.31496062992125984"/>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TRIMESTRE 1 2023</vt:lpstr>
      <vt:lpstr>'TRIMESTRE 1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Herrera</dc:creator>
  <cp:lastModifiedBy>Maria Cuevas</cp:lastModifiedBy>
  <cp:lastPrinted>2023-04-14T17:09:13Z</cp:lastPrinted>
  <dcterms:created xsi:type="dcterms:W3CDTF">2022-06-24T15:40:47Z</dcterms:created>
  <dcterms:modified xsi:type="dcterms:W3CDTF">2023-07-17T14:43:19Z</dcterms:modified>
</cp:coreProperties>
</file>