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herrera.IDIAF\Desktop\"/>
    </mc:Choice>
  </mc:AlternateContent>
  <bookViews>
    <workbookView xWindow="-120" yWindow="-120" windowWidth="20730" windowHeight="11160" tabRatio="715"/>
  </bookViews>
  <sheets>
    <sheet name="TRIMESTRE 1 2023" sheetId="1" r:id="rId1"/>
  </sheets>
  <externalReferences>
    <externalReference r:id="rId2"/>
  </externalReferences>
  <definedNames>
    <definedName name="_xlnm.Print_Area" localSheetId="0">'TRIMESTRE 1 2023'!$A$1:$J$61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0" i="1" l="1"/>
  <c r="J31" i="1"/>
  <c r="J29" i="1"/>
  <c r="I30" i="1"/>
  <c r="I31" i="1"/>
  <c r="I29" i="1"/>
  <c r="C16" i="1" l="1"/>
  <c r="I25" i="1" l="1"/>
</calcChain>
</file>

<file path=xl/sharedStrings.xml><?xml version="1.0" encoding="utf-8"?>
<sst xmlns="http://schemas.openxmlformats.org/spreadsheetml/2006/main" count="97" uniqueCount="86">
  <si>
    <t>Código</t>
  </si>
  <si>
    <t>Documento Relacionado</t>
  </si>
  <si>
    <t>Fecha Versión</t>
  </si>
  <si>
    <t>Versión</t>
  </si>
  <si>
    <t>DEC-FOR013</t>
  </si>
  <si>
    <t>I -Información Institucional</t>
  </si>
  <si>
    <t>I.I - Completar los datos requeridos sobre la institución</t>
  </si>
  <si>
    <t>Capítulo</t>
  </si>
  <si>
    <t>5132 INSTITUTO DOMINICANO DE INVESTIGACIONES AGROPECUARIAS Y FORESTALES</t>
  </si>
  <si>
    <t>Subcapítulo</t>
  </si>
  <si>
    <t>5132.01 INSTITUTO DOMINICANO DE INVESTIGACIONES AGROPECUARIAS Y FORESTALES</t>
  </si>
  <si>
    <t>Unidad Ejecutora</t>
  </si>
  <si>
    <t>5132.01.0001 - INSTITUTO DOMINICANO DE INVESTIGACIONES AGROPECUARIAS Y FORESTALES</t>
  </si>
  <si>
    <t>Misión</t>
  </si>
  <si>
    <t xml:space="preserve"> “Poner al servicio de la agricultura dominicana soluciones tecnológicas que mejoren la competitividad de los sistemas productivos, garanticen la inocuidad de los alimentos, aseguren la sostenibilidad y contribuyan a reducir la pobreza rural”</t>
  </si>
  <si>
    <t>Visión</t>
  </si>
  <si>
    <t>“Ser una institución reconocida por la calidad de sus aportes a la competitividad de los agronegocios dominicanos, la seguridad alimentaria y al manejo sostenible de los recursos naturales”</t>
  </si>
  <si>
    <t>II. Contribución a la Estrategia Nacional de Desarrollo</t>
  </si>
  <si>
    <t>Eje estratégico:</t>
  </si>
  <si>
    <t>Objetivo general:</t>
  </si>
  <si>
    <t>Objetivo(s) específico(s):</t>
  </si>
  <si>
    <t>3.5.3</t>
  </si>
  <si>
    <t>III. Información del Programa</t>
  </si>
  <si>
    <t>Nombre:</t>
  </si>
  <si>
    <t xml:space="preserve">11-Investigación para el desarrollo agropecuario y forestal </t>
  </si>
  <si>
    <t>Descripción:</t>
  </si>
  <si>
    <t>Consiste en contribuir a la generación de riquezas y a la seguridad alimentaria, mediante innovaciones tecnológicas que propicien la competitividad de los sistemas agroempresariales, la sostenibilidad de los recursos naturales y la equidad.</t>
  </si>
  <si>
    <r>
      <t>Beneficiarios:</t>
    </r>
    <r>
      <rPr>
        <sz val="12"/>
        <color rgb="FF000000"/>
        <rFont val="Century Gothic"/>
        <family val="2"/>
      </rPr>
      <t xml:space="preserve"> </t>
    </r>
  </si>
  <si>
    <t xml:space="preserve">Los beneficiarios del programa son todos los productores líderes de los diferentes rubros agropecuarios, técnicos de las diferentes instituciones agropecuarias y sector privado.   </t>
  </si>
  <si>
    <t>Resultado Asociado:</t>
  </si>
  <si>
    <t>Este programa contribuye a las necesidades tecnológicas locales, poniendo en manos de los productores agropecuarios y forestales del país, tecnologías agropecuarias apropiadas que les permitan mejorar sus niveles actuales de productividad y calidad, reducir los costos unitarios de producción, agregando valor a sus productos y en tal sentido mejorar sus niveles de ingresos y su nivel de vida.</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</si>
  <si>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</si>
  <si>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</si>
  <si>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</si>
  <si>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</si>
  <si>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</si>
  <si>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</si>
  <si>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</si>
  <si>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Programación trimestral</t>
  </si>
  <si>
    <t>Ejecución Trimestral</t>
  </si>
  <si>
    <t>Avance</t>
  </si>
  <si>
    <t>Producto</t>
  </si>
  <si>
    <t>Indicador</t>
  </si>
  <si>
    <t>Física
(A)</t>
  </si>
  <si>
    <t>Financiera
(B)</t>
  </si>
  <si>
    <t>Física
(C)</t>
  </si>
  <si>
    <t>Financiera
(D)</t>
  </si>
  <si>
    <t>Física 
(E)</t>
  </si>
  <si>
    <t>Financiera 
 (F)</t>
  </si>
  <si>
    <t>Física 
(%)
 G=E/C</t>
  </si>
  <si>
    <t>Financiero 
(%) 
H=F/D</t>
  </si>
  <si>
    <t>5958-Tecnologías generadas para el manejo agropecuario</t>
  </si>
  <si>
    <t>Cantidad de tecnologías Generadas</t>
  </si>
  <si>
    <t>6036-Tecnologías validadas a escala comercial</t>
  </si>
  <si>
    <t>Cantidad de tecnologías validadas</t>
  </si>
  <si>
    <t>6045-Técnicos y productores agropecuarios acceden a servicios y a tecnologías generadas o validadas por el IDIAF</t>
  </si>
  <si>
    <t>Cantidad de técnicos y productores beneficiados</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</si>
  <si>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</si>
  <si>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</si>
  <si>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</si>
  <si>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</si>
  <si>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</si>
  <si>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</si>
  <si>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</si>
  <si>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</si>
  <si>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 xml:space="preserve"> Presupuesto Anual</t>
  </si>
  <si>
    <t>Este producto consiste en el desarrollo de tecnologías y generación de informaciones básicas para mejorar los procesos productivos de cultivos y pecuarios. Estos procesos incluyen: mejoramiento y conservación de recuros genéticos, manejo de la nutrición, control de plagas y enfermedades, control de malezas, manejo de pastos y forrajes, manejo de cosecha y poscosecha, etc.</t>
  </si>
  <si>
    <t>Se refiere a la siembra, cultivo, cosecha y comercialización de diferentes rubros agrícolas (plátano, banano, yuca, tomate, ají, etc.) para la generación de recursos económicos, al tiempo que se prueban a nivel comercial las tecnologías generadas o adaptadas para esos cultivos. Además, se validan tecnologías para la producción pecuaria.</t>
  </si>
  <si>
    <t>Este producto consiste en la transferencia de las tecnologías generadas o validadas por el IDIAF a los productores agropecuarios; es decir, poner en manos de los ciudadanos clientes, por diferentes medios, dichas tecnologías. Además, incluye la prestación de servicios de laboratorios de suelo y protección vegetal y la producción y distribución de material de siembra de calidad.</t>
  </si>
  <si>
    <t xml:space="preserve">VI. I - De acuerdo a los eventos presentados durante la ejecución del producto, ¿qué aspecto puede mejorarse? </t>
  </si>
  <si>
    <t>Elaborado por:</t>
  </si>
  <si>
    <t>Aprobado por:</t>
  </si>
  <si>
    <t xml:space="preserve">María Cuevas </t>
  </si>
  <si>
    <t>Analista de Planificación y Desarrollo</t>
  </si>
  <si>
    <t>Enc. Depto. Planificación y Desarrollo</t>
  </si>
  <si>
    <t xml:space="preserve">“Una economía territorial y sectorialmente integrada, innovadora, diversificada, plural, orientada a la calidad y ambientalmente sostenible, que crea y desconcentra la riqueza, genera crecimiento alto y sostenido con equidad y empleo digno, y que aprovecha y potencia las oportunidades del mercado local y se inserta de forma competitiva en la economía global”. </t>
  </si>
  <si>
    <t>Estructura productiva sectorial y territorialmente adecuada, integrada competitivamente a la economía global y que aprovecha las oportunidades del mercado local.</t>
  </si>
  <si>
    <t>Eduardo Fulcar Montero</t>
  </si>
  <si>
    <t>Informe de Evaluación trimestral de las Metas Físicas-Financieras Julio-Septiembre 2023</t>
  </si>
  <si>
    <t>La institución debe seguir haciendo esfuerzos en el afinamiento de las planificación tanto físicas como financiera, sobretodo con los desvíos del producto 6045.</t>
  </si>
  <si>
    <t xml:space="preserve"> Las metas físicas se cumplieron en un 100%.  Las financieras se cumplieron en un 85.11%, con un desvío de 14.89% por debajo  de lo presupuestado.Hubo un proceso de compra de abonos y productos fitosanitarios que se cayó la adjudicación del mismo y no se inició en el trimestre la compra de alimentos de animales.</t>
  </si>
  <si>
    <t xml:space="preserve">Durante este trimestre se logró generar cinco tecnologías de cinco programadas:
1) En estudio de caracterización de la cáscara de cacao molida se econtró: que las partículas de esta tiene un diámetro equivalente promedio de 1.85 mm;  la morfología de la superficie de las cáscaras de las mazorcas de cacao muestran una estructura irregular y un alto nivel de ordenamiento de las fibras; por lo que la cáscara del cacao podría ser de utilidad para su empleo como fuente fibrosa para diferentes industrias y un buen componente en la formulación de alimento animal.
2) Se encontró que los principales géneros de hongos fitopatógenos asociados a enfermedades en vegetales orientales en La Vega son: Fusarium, Colletotrichum, Alternaria, Corynespora, Bipolaris, Cladosporium , Cercospora, Curvularia, Pythium, Mucor, Pseudoperonospora, Botryodiplodia, Didymella y Rhizoctonia. El ají picante, la berenjena china y la vainita fueron los cultivos en los que se presentó la mayor incidencia de los géneros de hongos fitopatógenos.                                                                                                                       3) Identificación de hospederos resilientes con el uso de Famacha ©  como herramienta discriminante en la reducción de la resistencia a los antiparasitarios en ovinos y caprinos del CPA-IDIAF. Se han identificado parcialmente individuos sensibles, resistentes y resilientes en el modulo caprino lechero de la Estación Experimental Pedro Brand del CPA-IDIAF.                                                                                                     4) Se evaluó la combinación de fibra de coco y ceniza de arroz como sustratos ecoamigables de bajo costo para la producción en invernaderos. Se determinó la viabilidad de uso de estos materiales para la producción de pimiento morrón en invernaderos. La combinación de Cocofiber 60% + Ceniza de cáscara de arroz 40% mostró resultados satisfactorios como sustrato para la producción de pimiento morrón en invernadero.                                                                                                                                                                                                  5) Se logró mantener el banco de germosplasma de plántulas de coco elites de 1- Alto del Atlántico, 2- Alto de Pacífico, 3-  Enano Malayo Verde, 4- Enano Malayo Amarillo 5- Chactemal, 6- Enano Verde Brasileño, esta instalado en EEFB y Palo Alto Barahona.                                                                                                                                                                                          </t>
  </si>
  <si>
    <r>
      <rPr>
        <i/>
        <sz val="11"/>
        <rFont val="Calibri"/>
        <family val="2"/>
        <scheme val="minor"/>
      </rPr>
      <t xml:space="preserve">Las metas físicas fueron logradas en el 100%.  Las metas  financieras se ejecutaron en un 71.25%, con un desvío de 28.75% a causa de compras en proceso, una biotrituradora y podadora, no se ha completado la compra porque la máquina la están trayendo del exterior del país y aún no ha llegado, compras de aires acondicionado cuyos procesos se inició la documentación, pero el mismo se subirá al sistema a principios del próximo trimestre, así como un sistema de audio y videos para salones de conferencias que ya están cotizados pero no se completó el proceso, además, se recibió una solicitud de fondos por parte del Ministerio de Agricultura, para ello el IDIAF hizo una modificación en el presupuesto para hacer el aporte al Ministerio, pero el mismo no ha sido debitado de la cuenta y es parte del desvío existente en el trimestre, una parte de esos fondos, estaban presupuestados en este producto y en el 6045 (En informe de evidencias pueden ver la documentación).   Compras de abonos y productos fitosanitarios que se subieron al sistema de compras, pero quedaron desiertos.      </t>
    </r>
    <r>
      <rPr>
        <i/>
        <sz val="11"/>
        <color rgb="FFFF0000"/>
        <rFont val="Calibri"/>
        <family val="2"/>
        <scheme val="minor"/>
      </rPr>
      <t xml:space="preserve">                                                                                                                  </t>
    </r>
  </si>
  <si>
    <t xml:space="preserve">En este trimestre, se cumplieron seis tecnologías de seis que fueron programadas:
1) Validación de tecnología para la producción de ajo y papa en la estación Constanza.
2) Validación de tecnología para la producción de plántulas de cacao en la estación Mata Larga.                                                                         3) Validación de tecnologías de manejo y alimentación en el módulo apícola de la Estación Experimental Pedro Brand.  
4) Tecnología de producción de semilla de calidad de guandul, variedad Arroyo Loro-IDIAF.   Se manejó riego, se hizo fertilización, control de malezas, plagas y se realizó la cosecha.  Estación Experimental Arroyo Loro fueron producidos 10.5 qq de semilla para apoyo al sector productivo.
5) Tecnología de producción de maíz.  Se manejó riego, se hizo fertilización, control de malezas, plagas y se realizó la cosecha.  Estación Experimental Azua. 2023.  Fueron producidos 200 qq de maíz.
6) Tecnología de producción de mango, variedad Keitt.  Se manejó riego, se hizo fertilización, control de malezas, plagas y se realizó la cosecha.  Estación Experimental Azua. 2023.
</t>
  </si>
  <si>
    <t>En este producto, 601 beneficiarios (Técnicos, Productores individuales, asociaciones, estudiantes), fueron impactados con transferencia de tecnologías, a través de capacitaciones, visitas guiadas a las unidades productivas y acceso a servicios de laboratorio, material de siembra e intercambio en visitas a las estaciones experimentales del IDIAF.
510 fueron beneficiados con la transferencia de tecnologías a través de las capacitaciones y visitas la Estaciones Experimentales en las temáticas descritas en el informe de evidencias.
91 de ellos se beneficiaron de resultados de análisis de laboratorio de floras y faunas brindados por los diferentes laboratorios de análisis de suelos, agua y diagnósticos de plagas y enfermedades, así como también recibieron material de siembra.</t>
  </si>
  <si>
    <r>
      <rPr>
        <i/>
        <sz val="11"/>
        <rFont val="Calibri"/>
        <family val="2"/>
        <scheme val="minor"/>
      </rPr>
      <t xml:space="preserve"> La meta física se cumplió en un 125.10%.   Esto representa un desvío de 25.10% por encima de lo planificado, debido al interés mostrado por los técnicos y productores a las actividades de transferencia de tecnologías realizados, a través de los proyectos que se ejecutan en el IDIAF con fondos competitivos de organizaciones financiadoras. Con respecto a los resultados financieros, se ejecutó sólo un 6.59% de lo programado, pese a cumplirse las metas físicas por el aporte de los proyectos y la existenia de reactivos y otros materiales que fueron adquiridos anteriormente. El desvío financiero es de un 93.41%,  debido a  compras con las cuales se ha seguido teniendo incovenientes con encontar los proveedores del Estado, algunos procesos se declararon desiertos o no fueron bien instrumentados, los mismos se están subiendo de nuevo, otros no se ha completado el proceso, entre ellos compra de varios equipos, como jaulas y sus accesorios para animales,  instrumental para electroforesis, contenedores de sangre al vacío, equipos de toma de muestras, empacadora al vacío, instrumentos varios de toma de muestras y de analítica de animales). También avances de pago de obras menores de remodelación de infrestructura cuyos obras se iniciaron y sólo se hizo un pago parcial, además, se recibió una solicitud de fondos por parte del Ministerio de Agricultura, para ello el IDIAF hizo una modificación en el presupuesto para hacer el aporte al Ministerio, pero el mismo no ha sido debitado de la cuenta y es parte del desvío existente en el trimestre (En informe de evidencias pueden ver la documentación).    </t>
    </r>
    <r>
      <rPr>
        <i/>
        <sz val="11"/>
        <color rgb="FFFF000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</si>
</sst>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dd/mm/yyyy;@"/>
    <numFmt numFmtId="165" formatCode="[$-10409]#,##0;\-#,##0"/>
    <numFmt numFmtId="166" formatCode="[$-10409]#,##0.00;\-#,##0.00"/>
    <numFmt numFmtId="167" formatCode="[$-10409]0.0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i/>
      <sz val="10"/>
      <color theme="1"/>
      <name val="Calibri"/>
      <family val="2"/>
      <scheme val="minor"/>
    </font>
    <font>
      <i/>
      <sz val="11"/>
      <color theme="1"/>
      <name val="Calibri"/>
      <family val="2"/>
      <scheme val="minor"/>
    </font>
    <font>
      <sz val="11"/>
      <name val="Calibri"/>
      <family val="2"/>
    </font>
    <font>
      <sz val="10"/>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1"/>
      <name val="Calibri"/>
      <family val="2"/>
      <scheme val="minor"/>
    </font>
    <font>
      <i/>
      <sz val="11"/>
      <color rgb="FFFF0000"/>
      <name val="Calibri"/>
      <family val="2"/>
      <scheme val="minor"/>
    </font>
    <font>
      <sz val="11"/>
      <color theme="9" tint="-0.499984740745262"/>
      <name val="Calibri"/>
      <family val="2"/>
      <scheme val="minor"/>
    </font>
    <font>
      <sz val="11"/>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9">
    <xf numFmtId="0" fontId="0" fillId="0" borderId="0" xfId="0"/>
    <xf numFmtId="0" fontId="3" fillId="2" borderId="1" xfId="0" applyFont="1" applyFill="1" applyBorder="1" applyAlignment="1">
      <alignment vertical="top" wrapText="1"/>
    </xf>
    <xf numFmtId="0" fontId="3" fillId="2" borderId="5" xfId="0" applyFont="1" applyFill="1" applyBorder="1" applyAlignment="1">
      <alignment vertical="top"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3" fillId="2" borderId="9" xfId="0" applyFont="1" applyFill="1" applyBorder="1" applyAlignment="1">
      <alignment vertical="top"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2" fillId="0" borderId="17" xfId="0" applyFont="1" applyBorder="1"/>
    <xf numFmtId="0" fontId="12" fillId="0" borderId="0" xfId="0" applyFont="1" applyProtection="1">
      <protection locked="0"/>
    </xf>
    <xf numFmtId="0" fontId="13" fillId="7" borderId="19" xfId="0" applyFont="1" applyFill="1" applyBorder="1" applyAlignment="1">
      <alignment horizontal="center" vertical="center" wrapText="1"/>
    </xf>
    <xf numFmtId="0" fontId="13" fillId="7" borderId="19" xfId="0" applyFont="1" applyFill="1" applyBorder="1" applyAlignment="1">
      <alignment horizontal="center" vertical="center"/>
    </xf>
    <xf numFmtId="0" fontId="13"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0" fillId="0" borderId="17" xfId="0" applyBorder="1"/>
    <xf numFmtId="0" fontId="17" fillId="9" borderId="30" xfId="0" applyFont="1" applyFill="1" applyBorder="1" applyAlignment="1">
      <alignment horizontal="center" vertical="center" wrapText="1" readingOrder="1"/>
    </xf>
    <xf numFmtId="0" fontId="17" fillId="9" borderId="31" xfId="0" applyFont="1" applyFill="1" applyBorder="1" applyAlignment="1">
      <alignment horizontal="center" vertical="center" wrapText="1" readingOrder="1"/>
    </xf>
    <xf numFmtId="0" fontId="17" fillId="9" borderId="32" xfId="0" applyFont="1" applyFill="1" applyBorder="1" applyAlignment="1">
      <alignment horizontal="center" vertical="center" wrapText="1" readingOrder="1"/>
    </xf>
    <xf numFmtId="0" fontId="18" fillId="0" borderId="23" xfId="0" applyFont="1" applyBorder="1" applyAlignment="1" applyProtection="1">
      <alignment vertical="top" wrapText="1"/>
      <protection locked="0"/>
    </xf>
    <xf numFmtId="0" fontId="18" fillId="0" borderId="28" xfId="0" applyFont="1" applyBorder="1" applyAlignment="1" applyProtection="1">
      <alignment vertical="top" wrapText="1"/>
      <protection locked="0"/>
    </xf>
    <xf numFmtId="165" fontId="18" fillId="0" borderId="28" xfId="0" applyNumberFormat="1" applyFont="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11" fillId="0" borderId="0" xfId="0" applyFont="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166" fontId="18" fillId="0" borderId="28" xfId="0" applyNumberFormat="1" applyFont="1" applyBorder="1" applyAlignment="1" applyProtection="1">
      <alignment horizontal="right" vertical="center" wrapText="1" readingOrder="1"/>
      <protection locked="0"/>
    </xf>
    <xf numFmtId="10" fontId="18" fillId="8" borderId="28" xfId="2" applyNumberFormat="1" applyFont="1" applyFill="1" applyBorder="1" applyAlignment="1" applyProtection="1">
      <alignment horizontal="center" vertical="center" wrapText="1" readingOrder="1"/>
    </xf>
    <xf numFmtId="167" fontId="18" fillId="8" borderId="24" xfId="0" applyNumberFormat="1" applyFont="1" applyFill="1" applyBorder="1" applyAlignment="1">
      <alignment horizontal="center" vertical="center" wrapText="1" readingOrder="1"/>
    </xf>
    <xf numFmtId="0" fontId="12" fillId="0" borderId="0" xfId="0" applyFont="1" applyAlignment="1" applyProtection="1">
      <alignment horizontal="left"/>
      <protection locked="0"/>
    </xf>
    <xf numFmtId="0" fontId="12" fillId="0" borderId="34" xfId="0" applyFont="1" applyBorder="1" applyAlignment="1" applyProtection="1">
      <alignment horizontal="center"/>
      <protection locked="0"/>
    </xf>
    <xf numFmtId="0" fontId="12" fillId="0" borderId="36" xfId="0" applyFont="1" applyBorder="1" applyAlignment="1" applyProtection="1">
      <alignment horizontal="center"/>
      <protection locked="0"/>
    </xf>
    <xf numFmtId="0" fontId="12" fillId="0" borderId="0" xfId="0" applyFont="1" applyAlignment="1" applyProtection="1">
      <alignment horizontal="center"/>
      <protection locked="0"/>
    </xf>
    <xf numFmtId="0" fontId="0" fillId="0" borderId="0" xfId="0" applyAlignment="1">
      <alignment horizontal="center"/>
    </xf>
    <xf numFmtId="49" fontId="10" fillId="0" borderId="19" xfId="0" quotePrefix="1" applyNumberFormat="1" applyFont="1" applyBorder="1" applyAlignment="1" applyProtection="1">
      <alignment horizontal="left" vertical="center" wrapText="1"/>
      <protection locked="0"/>
    </xf>
    <xf numFmtId="49" fontId="10" fillId="0" borderId="20" xfId="0" quotePrefix="1" applyNumberFormat="1" applyFont="1" applyBorder="1" applyAlignment="1" applyProtection="1">
      <alignment horizontal="left" vertical="center" wrapText="1"/>
      <protection locked="0"/>
    </xf>
    <xf numFmtId="49" fontId="10" fillId="0" borderId="21" xfId="0" quotePrefix="1" applyNumberFormat="1" applyFont="1" applyBorder="1" applyAlignment="1" applyProtection="1">
      <alignment horizontal="left" vertical="center" wrapText="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4" borderId="17" xfId="0" applyFill="1" applyBorder="1" applyAlignment="1">
      <alignment horizontal="center"/>
    </xf>
    <xf numFmtId="0" fontId="0" fillId="4" borderId="0" xfId="0" applyFill="1" applyAlignment="1">
      <alignment horizontal="center"/>
    </xf>
    <xf numFmtId="0" fontId="0" fillId="4" borderId="18" xfId="0" applyFill="1" applyBorder="1" applyAlignment="1">
      <alignment horizontal="center"/>
    </xf>
    <xf numFmtId="0" fontId="7" fillId="5" borderId="17" xfId="0" applyFont="1" applyFill="1" applyBorder="1" applyAlignment="1">
      <alignment horizontal="left" vertical="center"/>
    </xf>
    <xf numFmtId="0" fontId="7" fillId="5" borderId="0" xfId="0" applyFont="1" applyFill="1" applyAlignment="1">
      <alignment horizontal="left" vertical="center"/>
    </xf>
    <xf numFmtId="0" fontId="7" fillId="5" borderId="18" xfId="0" applyFont="1" applyFill="1" applyBorder="1" applyAlignment="1">
      <alignment horizontal="left" vertical="center"/>
    </xf>
    <xf numFmtId="0" fontId="8" fillId="6" borderId="17" xfId="0" applyFont="1" applyFill="1" applyBorder="1" applyAlignment="1">
      <alignment horizontal="left" vertical="center"/>
    </xf>
    <xf numFmtId="0" fontId="8" fillId="6" borderId="0" xfId="0" applyFont="1" applyFill="1" applyAlignment="1">
      <alignment horizontal="left" vertical="center"/>
    </xf>
    <xf numFmtId="0" fontId="8" fillId="6" borderId="18" xfId="0" applyFont="1" applyFill="1" applyBorder="1" applyAlignment="1">
      <alignment horizontal="left" vertical="center"/>
    </xf>
    <xf numFmtId="0" fontId="11" fillId="0" borderId="0" xfId="0" applyFont="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0" fillId="7" borderId="19" xfId="0" applyFill="1" applyBorder="1" applyAlignment="1">
      <alignment horizontal="left" vertical="center" wrapText="1"/>
    </xf>
    <xf numFmtId="0" fontId="0" fillId="7" borderId="20" xfId="0" applyFill="1" applyBorder="1" applyAlignment="1">
      <alignment horizontal="left" vertical="center" wrapText="1"/>
    </xf>
    <xf numFmtId="0" fontId="15" fillId="7" borderId="22" xfId="0" applyFont="1" applyFill="1" applyBorder="1" applyAlignment="1">
      <alignment horizontal="center" vertical="center" wrapText="1" readingOrder="1"/>
    </xf>
    <xf numFmtId="0" fontId="15" fillId="7" borderId="23" xfId="0" applyFont="1" applyFill="1" applyBorder="1" applyAlignment="1">
      <alignment horizontal="center" vertical="center" wrapText="1" readingOrder="1"/>
    </xf>
    <xf numFmtId="0" fontId="15" fillId="7" borderId="24" xfId="0" applyFont="1" applyFill="1" applyBorder="1" applyAlignment="1">
      <alignment horizontal="center" vertical="center" wrapText="1" readingOrder="1"/>
    </xf>
    <xf numFmtId="0" fontId="15" fillId="7" borderId="25" xfId="0" applyFont="1" applyFill="1" applyBorder="1" applyAlignment="1">
      <alignment horizontal="center" vertical="center" wrapText="1" readingOrder="1"/>
    </xf>
    <xf numFmtId="0" fontId="15" fillId="7" borderId="26" xfId="0" applyFont="1" applyFill="1" applyBorder="1" applyAlignment="1">
      <alignment horizontal="center" vertical="center" wrapText="1" readingOrder="1"/>
    </xf>
    <xf numFmtId="39" fontId="12" fillId="0" borderId="27" xfId="1" applyNumberFormat="1" applyFont="1" applyFill="1" applyBorder="1" applyAlignment="1" applyProtection="1">
      <alignment horizontal="center" vertical="center" wrapText="1" readingOrder="1"/>
      <protection locked="0"/>
    </xf>
    <xf numFmtId="39" fontId="12" fillId="0" borderId="28" xfId="1" applyNumberFormat="1" applyFont="1" applyFill="1" applyBorder="1" applyAlignment="1" applyProtection="1">
      <alignment horizontal="center" vertical="center" wrapText="1" readingOrder="1"/>
      <protection locked="0"/>
    </xf>
    <xf numFmtId="39" fontId="12" fillId="0" borderId="24" xfId="1" applyNumberFormat="1" applyFont="1" applyFill="1" applyBorder="1" applyAlignment="1" applyProtection="1">
      <alignment horizontal="center" vertical="center" wrapText="1" readingOrder="1"/>
      <protection locked="0"/>
    </xf>
    <xf numFmtId="39" fontId="12" fillId="0" borderId="25" xfId="1" applyNumberFormat="1" applyFont="1" applyFill="1" applyBorder="1" applyAlignment="1" applyProtection="1">
      <alignment horizontal="center" vertical="center" wrapText="1" readingOrder="1"/>
      <protection locked="0"/>
    </xf>
    <xf numFmtId="39" fontId="12" fillId="0" borderId="23" xfId="1" applyNumberFormat="1" applyFont="1" applyFill="1" applyBorder="1" applyAlignment="1" applyProtection="1">
      <alignment horizontal="center" vertical="center" wrapText="1" readingOrder="1"/>
      <protection locked="0"/>
    </xf>
    <xf numFmtId="39" fontId="12" fillId="0" borderId="24" xfId="1" applyNumberFormat="1" applyFont="1" applyFill="1" applyBorder="1" applyAlignment="1" applyProtection="1">
      <alignment horizontal="center" vertical="center" readingOrder="1"/>
      <protection locked="0"/>
    </xf>
    <xf numFmtId="39" fontId="12" fillId="0" borderId="25" xfId="1" applyNumberFormat="1" applyFont="1" applyFill="1" applyBorder="1" applyAlignment="1" applyProtection="1">
      <alignment horizontal="center" vertical="center" readingOrder="1"/>
      <protection locked="0"/>
    </xf>
    <xf numFmtId="39" fontId="12" fillId="0" borderId="23" xfId="1" applyNumberFormat="1" applyFont="1" applyFill="1" applyBorder="1" applyAlignment="1" applyProtection="1">
      <alignment horizontal="center" vertical="center" readingOrder="1"/>
      <protection locked="0"/>
    </xf>
    <xf numFmtId="10" fontId="12" fillId="8" borderId="28" xfId="2" applyNumberFormat="1" applyFont="1" applyFill="1" applyBorder="1" applyAlignment="1" applyProtection="1">
      <alignment horizontal="center" vertical="center" wrapText="1" readingOrder="1"/>
    </xf>
    <xf numFmtId="10" fontId="12" fillId="8" borderId="29" xfId="2" applyNumberFormat="1" applyFont="1" applyFill="1" applyBorder="1" applyAlignment="1" applyProtection="1">
      <alignment horizontal="center" vertical="center" wrapText="1" readingOrder="1"/>
    </xf>
    <xf numFmtId="0" fontId="15" fillId="9" borderId="28" xfId="0" applyFont="1" applyFill="1" applyBorder="1" applyAlignment="1">
      <alignment horizontal="center" vertical="center" wrapText="1" readingOrder="1"/>
    </xf>
    <xf numFmtId="0" fontId="12" fillId="7" borderId="28" xfId="0" applyFont="1" applyFill="1" applyBorder="1" applyAlignment="1">
      <alignment vertical="top" wrapText="1"/>
    </xf>
    <xf numFmtId="0" fontId="16" fillId="9" borderId="28" xfId="0" applyFont="1" applyFill="1" applyBorder="1" applyAlignment="1">
      <alignment horizontal="center" vertical="center" wrapText="1" readingOrder="1"/>
    </xf>
    <xf numFmtId="0" fontId="12" fillId="7" borderId="29" xfId="0" applyFont="1" applyFill="1" applyBorder="1" applyAlignment="1">
      <alignment vertical="top" wrapText="1"/>
    </xf>
    <xf numFmtId="0" fontId="25" fillId="0" borderId="0" xfId="0" applyFont="1" applyAlignment="1" applyProtection="1">
      <alignment horizontal="left" vertical="top" wrapText="1"/>
      <protection locked="0"/>
    </xf>
    <xf numFmtId="0" fontId="24" fillId="0" borderId="0" xfId="0" applyFont="1" applyAlignment="1" applyProtection="1">
      <alignment horizontal="left" vertical="top" wrapText="1"/>
      <protection locked="0"/>
    </xf>
    <xf numFmtId="0" fontId="24" fillId="0" borderId="18"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18" xfId="0" applyFont="1" applyBorder="1" applyAlignment="1" applyProtection="1">
      <alignment horizontal="left" vertical="top" wrapText="1"/>
      <protection locked="0"/>
    </xf>
    <xf numFmtId="0" fontId="23" fillId="0" borderId="0" xfId="0" applyFont="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23" fillId="0" borderId="0" xfId="0" applyFont="1" applyAlignment="1" applyProtection="1">
      <alignment horizontal="left" vertical="top" wrapText="1"/>
      <protection locked="0"/>
    </xf>
    <xf numFmtId="0" fontId="23" fillId="0" borderId="18" xfId="0" applyFont="1" applyBorder="1" applyAlignment="1" applyProtection="1">
      <alignment horizontal="left" vertical="top" wrapText="1"/>
      <protection locked="0"/>
    </xf>
    <xf numFmtId="0" fontId="8" fillId="6" borderId="17" xfId="0" applyFont="1" applyFill="1" applyBorder="1" applyAlignment="1">
      <alignment horizontal="left" vertical="center" wrapText="1"/>
    </xf>
    <xf numFmtId="0" fontId="8" fillId="6" borderId="0" xfId="0" applyFont="1" applyFill="1" applyAlignment="1">
      <alignment horizontal="left" vertical="center" wrapText="1"/>
    </xf>
    <xf numFmtId="0" fontId="8" fillId="6" borderId="18" xfId="0" applyFont="1" applyFill="1" applyBorder="1" applyAlignment="1">
      <alignment horizontal="left" vertical="center" wrapText="1"/>
    </xf>
    <xf numFmtId="0" fontId="22" fillId="0" borderId="33" xfId="0" applyFont="1" applyBorder="1" applyAlignment="1" applyProtection="1">
      <alignment horizontal="left" vertical="center" wrapText="1"/>
      <protection locked="0"/>
    </xf>
    <xf numFmtId="0" fontId="22" fillId="0" borderId="34" xfId="0" applyFont="1" applyBorder="1" applyAlignment="1" applyProtection="1">
      <alignment horizontal="left" vertical="center" wrapText="1"/>
      <protection locked="0"/>
    </xf>
    <xf numFmtId="0" fontId="22" fillId="0" borderId="35" xfId="0" applyFont="1" applyBorder="1" applyAlignment="1" applyProtection="1">
      <alignment horizontal="left" vertical="center" wrapText="1"/>
      <protection locked="0"/>
    </xf>
    <xf numFmtId="0" fontId="20" fillId="0" borderId="0" xfId="0" applyFont="1" applyAlignment="1">
      <alignment horizontal="left" vertical="center" wrapText="1"/>
    </xf>
    <xf numFmtId="165" fontId="18" fillId="0" borderId="28" xfId="0" applyNumberFormat="1" applyFont="1" applyBorder="1" applyAlignment="1" applyProtection="1">
      <alignment horizontal="center" vertical="center" wrapText="1"/>
      <protection locked="0"/>
    </xf>
    <xf numFmtId="165" fontId="18" fillId="0" borderId="28" xfId="0" applyNumberFormat="1" applyFont="1" applyBorder="1" applyAlignment="1">
      <alignment horizontal="center" vertical="center" wrapText="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right"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right"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right"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0</xdr:col>
      <xdr:colOff>1437247</xdr:colOff>
      <xdr:row>2</xdr:row>
      <xdr:rowOff>227906</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14300" y="0"/>
          <a:ext cx="1322947" cy="7803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row>
        <row r="8">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D13" t="str">
            <v>1.3.2</v>
          </cell>
          <cell r="E13" t="str">
            <v>Promover la consolidación del sistema electoral y de partidos políticos para garantizar la actuación responsable, democrática y transparente de los actores e instituciones del sistema político</v>
          </cell>
        </row>
        <row r="14">
          <cell r="D14" t="str">
            <v>1.3.3</v>
          </cell>
          <cell r="E14" t="str">
            <v>Fortalecer las capacidades de control y fiscalización del Congreso Nacional para proteger los recursos públicos y asegurar su uso eficiente, eficaz y transparente</v>
          </cell>
        </row>
        <row r="15">
          <cell r="D15" t="str">
            <v>1.4.1</v>
          </cell>
          <cell r="E15" t="str">
            <v>Garantizar la defensa de los intereses nacionales en los espacios terrestre, marítimo y aéreo</v>
          </cell>
        </row>
        <row r="16">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D17" t="str">
            <v>2.1.1</v>
          </cell>
          <cell r="E17" t="str">
            <v>Implantar y garantizar un sistema educativo nacional de calidad</v>
          </cell>
        </row>
        <row r="18">
          <cell r="D18" t="str">
            <v>2.1.2</v>
          </cell>
          <cell r="E18" t="str">
            <v>Universalizar la educación desde el nivel inicial hasta completar el nivel medio</v>
          </cell>
        </row>
        <row r="19">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D20" t="str">
            <v>2.2.2</v>
          </cell>
          <cell r="E20" t="str">
            <v>Universalizar el aseguramiento en salud para garantizar el acceso a servicios de salud y reducir el gasto de bolsillo</v>
          </cell>
        </row>
        <row r="21">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D22" t="str">
            <v>2.3.1</v>
          </cell>
          <cell r="E22" t="str">
            <v>Construir una cultura de igualdad y equidad entre hombres y mujeres</v>
          </cell>
        </row>
        <row r="23">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D24" t="str">
            <v>2.3.3</v>
          </cell>
          <cell r="E24" t="str">
            <v>Disminuir la pobreza mediante un efectivo y eficiente sistema de protección social, que tome en cuenta las necesidades y vulnerabilidades a lo largo del ciclo de vida</v>
          </cell>
        </row>
        <row r="25">
          <cell r="D25" t="str">
            <v>2.3.4</v>
          </cell>
          <cell r="E25" t="str">
            <v>Proteger a los niños, niñas, adolescentes y jóvenes desde la primera infancia para propiciar su desarrollo integral e inclusión social</v>
          </cell>
        </row>
        <row r="26">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sheetData>
    </sheetDataSet>
  </externalBook>
</externalLink>
</file>

<file path=xl/tables/table1.xml><?xml version="1.0" encoding="utf-8"?>
<table xmlns="http://schemas.openxmlformats.org/spreadsheetml/2006/main" id="1" name="Tabla1334" displayName="Tabla1334" ref="A28:J31"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5"/>
    <tableColumn id="9" name="Física_x000a_(C)" dataDxfId="4"/>
    <tableColumn id="10" name="Financiera_x000a_(D)" dataDxfId="3"/>
    <tableColumn id="5" name="Física _x000a_(E)" dataDxfId="2"/>
    <tableColumn id="6" name="Financiera _x000a_ (F)" dataDxfId="0"/>
    <tableColumn id="7" name="Física _x000a_(%)_x000a_ G=E/C" dataDxfId="1" dataCellStyle="Porcentaje">
      <calculatedColumnFormula>Tabla1334[[#This Row],[Física 
(E)]]/Tabla1334[[#This Row],[Física
(C)]]</calculatedColumnFormula>
    </tableColumn>
    <tableColumn id="8" name="Financiero _x000a_(%) _x000a_H=F/D" dataDxfId="6">
      <calculatedColumnFormula>Tabla1334[[#This Row],[Financiera 
 (F)]]/Tabla1334[[#This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tabSelected="1" view="pageBreakPreview" topLeftCell="A38" zoomScale="90" zoomScaleNormal="120" zoomScaleSheetLayoutView="90" workbookViewId="0">
      <selection activeCell="B36" sqref="B36:J36"/>
    </sheetView>
  </sheetViews>
  <sheetFormatPr baseColWidth="10" defaultRowHeight="15" x14ac:dyDescent="0.25"/>
  <cols>
    <col min="1" max="1" width="23" style="10" customWidth="1"/>
    <col min="2" max="2" width="13.7109375" style="10" customWidth="1"/>
    <col min="3" max="9" width="12.7109375" style="10" customWidth="1"/>
    <col min="10" max="10" width="12.42578125" style="10" customWidth="1"/>
  </cols>
  <sheetData>
    <row r="1" spans="1:10" ht="21.75" thickBot="1" x14ac:dyDescent="0.3">
      <c r="A1" s="1"/>
      <c r="B1" s="36" t="s">
        <v>78</v>
      </c>
      <c r="C1" s="37"/>
      <c r="D1" s="37"/>
      <c r="E1" s="37"/>
      <c r="F1" s="37"/>
      <c r="G1" s="37"/>
      <c r="H1" s="37"/>
      <c r="I1" s="37"/>
      <c r="J1" s="38"/>
    </row>
    <row r="2" spans="1:10" ht="21.75" thickBot="1" x14ac:dyDescent="0.3">
      <c r="A2" s="2"/>
      <c r="B2" s="39" t="s">
        <v>0</v>
      </c>
      <c r="C2" s="40"/>
      <c r="D2" s="39" t="s">
        <v>1</v>
      </c>
      <c r="E2" s="40"/>
      <c r="F2" s="40"/>
      <c r="G2" s="40"/>
      <c r="H2" s="41"/>
      <c r="I2" s="3" t="s">
        <v>2</v>
      </c>
      <c r="J2" s="4" t="s">
        <v>3</v>
      </c>
    </row>
    <row r="3" spans="1:10" ht="21.75" thickBot="1" x14ac:dyDescent="0.3">
      <c r="A3" s="5"/>
      <c r="B3" s="42" t="s">
        <v>4</v>
      </c>
      <c r="C3" s="43"/>
      <c r="D3" s="42"/>
      <c r="E3" s="43"/>
      <c r="F3" s="43"/>
      <c r="G3" s="43"/>
      <c r="H3" s="44"/>
      <c r="I3" s="6"/>
      <c r="J3" s="7"/>
    </row>
    <row r="4" spans="1:10" x14ac:dyDescent="0.25">
      <c r="A4" s="45"/>
      <c r="B4" s="46"/>
      <c r="C4" s="46"/>
      <c r="D4" s="32"/>
      <c r="E4" s="32"/>
      <c r="F4" s="32"/>
      <c r="G4" s="32"/>
      <c r="H4" s="32"/>
      <c r="I4" s="46"/>
      <c r="J4" s="47"/>
    </row>
    <row r="5" spans="1:10" ht="3" customHeight="1" x14ac:dyDescent="0.25">
      <c r="A5" s="48"/>
      <c r="B5" s="49"/>
      <c r="C5" s="49"/>
      <c r="D5" s="49"/>
      <c r="E5" s="49"/>
      <c r="F5" s="49"/>
      <c r="G5" s="49"/>
      <c r="H5" s="49"/>
      <c r="I5" s="49"/>
      <c r="J5" s="50"/>
    </row>
    <row r="6" spans="1:10" ht="15.75" x14ac:dyDescent="0.25">
      <c r="A6" s="51" t="s">
        <v>5</v>
      </c>
      <c r="B6" s="52"/>
      <c r="C6" s="52"/>
      <c r="D6" s="52"/>
      <c r="E6" s="52"/>
      <c r="F6" s="52"/>
      <c r="G6" s="52"/>
      <c r="H6" s="52"/>
      <c r="I6" s="52"/>
      <c r="J6" s="53"/>
    </row>
    <row r="7" spans="1:10" ht="15.75" x14ac:dyDescent="0.25">
      <c r="A7" s="54" t="s">
        <v>6</v>
      </c>
      <c r="B7" s="55"/>
      <c r="C7" s="55"/>
      <c r="D7" s="55"/>
      <c r="E7" s="55"/>
      <c r="F7" s="55"/>
      <c r="G7" s="55"/>
      <c r="H7" s="55"/>
      <c r="I7" s="55"/>
      <c r="J7" s="56"/>
    </row>
    <row r="8" spans="1:10" x14ac:dyDescent="0.25">
      <c r="A8" s="8" t="s">
        <v>7</v>
      </c>
      <c r="B8" s="33" t="s">
        <v>8</v>
      </c>
      <c r="C8" s="34"/>
      <c r="D8" s="34"/>
      <c r="E8" s="34"/>
      <c r="F8" s="34"/>
      <c r="G8" s="34"/>
      <c r="H8" s="34"/>
      <c r="I8" s="34"/>
      <c r="J8" s="35"/>
    </row>
    <row r="9" spans="1:10" ht="15" customHeight="1" x14ac:dyDescent="0.25">
      <c r="A9" s="9" t="s">
        <v>9</v>
      </c>
      <c r="B9" s="33" t="s">
        <v>10</v>
      </c>
      <c r="C9" s="34"/>
      <c r="D9" s="34"/>
      <c r="E9" s="34"/>
      <c r="F9" s="34"/>
      <c r="G9" s="34"/>
      <c r="H9" s="34"/>
      <c r="I9" s="34"/>
      <c r="J9" s="35"/>
    </row>
    <row r="10" spans="1:10" x14ac:dyDescent="0.25">
      <c r="A10" s="9" t="s">
        <v>11</v>
      </c>
      <c r="B10" s="33" t="s">
        <v>12</v>
      </c>
      <c r="C10" s="34"/>
      <c r="D10" s="34"/>
      <c r="E10" s="34"/>
      <c r="F10" s="34"/>
      <c r="G10" s="34"/>
      <c r="H10" s="34"/>
      <c r="I10" s="34"/>
      <c r="J10" s="35"/>
    </row>
    <row r="11" spans="1:10" ht="31.5" customHeight="1" x14ac:dyDescent="0.25">
      <c r="A11" s="8" t="s">
        <v>13</v>
      </c>
      <c r="B11" s="57" t="s">
        <v>14</v>
      </c>
      <c r="C11" s="57"/>
      <c r="D11" s="57"/>
      <c r="E11" s="57"/>
      <c r="F11" s="57"/>
      <c r="G11" s="57"/>
      <c r="H11" s="57"/>
      <c r="I11" s="57"/>
      <c r="J11" s="58"/>
    </row>
    <row r="12" spans="1:10" ht="27.75" customHeight="1" x14ac:dyDescent="0.25">
      <c r="A12" s="8" t="s">
        <v>15</v>
      </c>
      <c r="B12" s="57" t="s">
        <v>16</v>
      </c>
      <c r="C12" s="57"/>
      <c r="D12" s="57"/>
      <c r="E12" s="57"/>
      <c r="F12" s="57"/>
      <c r="G12" s="57"/>
      <c r="H12" s="57"/>
      <c r="I12" s="57"/>
      <c r="J12" s="58"/>
    </row>
    <row r="13" spans="1:10" ht="15.75" x14ac:dyDescent="0.25">
      <c r="A13" s="51" t="s">
        <v>17</v>
      </c>
      <c r="B13" s="52"/>
      <c r="C13" s="52"/>
      <c r="D13" s="52"/>
      <c r="E13" s="52"/>
      <c r="F13" s="52"/>
      <c r="G13" s="52"/>
      <c r="H13" s="52"/>
      <c r="I13" s="52"/>
      <c r="J13" s="53"/>
    </row>
    <row r="14" spans="1:10" ht="42.75" customHeight="1" x14ac:dyDescent="0.25">
      <c r="A14" s="8" t="s">
        <v>18</v>
      </c>
      <c r="B14" s="11">
        <v>3</v>
      </c>
      <c r="C14" s="59" t="s">
        <v>75</v>
      </c>
      <c r="D14" s="60"/>
      <c r="E14" s="60"/>
      <c r="F14" s="60"/>
      <c r="G14" s="60"/>
      <c r="H14" s="60"/>
      <c r="I14" s="60"/>
      <c r="J14" s="60"/>
    </row>
    <row r="15" spans="1:10" ht="26.25" customHeight="1" x14ac:dyDescent="0.25">
      <c r="A15" s="8" t="s">
        <v>19</v>
      </c>
      <c r="B15" s="12">
        <v>3.5</v>
      </c>
      <c r="C15" s="59" t="s">
        <v>76</v>
      </c>
      <c r="D15" s="60"/>
      <c r="E15" s="60"/>
      <c r="F15" s="60"/>
      <c r="G15" s="60"/>
      <c r="H15" s="60"/>
      <c r="I15" s="60"/>
      <c r="J15" s="60"/>
    </row>
    <row r="16" spans="1:10" ht="27" customHeight="1" x14ac:dyDescent="0.25">
      <c r="A16" s="8" t="s">
        <v>20</v>
      </c>
      <c r="B16" s="13" t="s">
        <v>21</v>
      </c>
      <c r="C16" s="59" t="str">
        <f>IFERROR(VLOOKUP(B16,'[1]Validacion datos'!D4:E60,2,FALSE),"")</f>
        <v>Elevar la productividad, competitividad y sostenibilidad ambiental y financiera de las cadenas agroproductivas, a fin de contribuir a la seguridad alimentaria, aprovechar el potencial exportador y generar empleo e ingresos para la población rural</v>
      </c>
      <c r="D16" s="60"/>
      <c r="E16" s="60"/>
      <c r="F16" s="60"/>
      <c r="G16" s="60"/>
      <c r="H16" s="60"/>
      <c r="I16" s="60"/>
      <c r="J16" s="60"/>
    </row>
    <row r="17" spans="1:10" ht="15.75" x14ac:dyDescent="0.25">
      <c r="A17" s="51" t="s">
        <v>22</v>
      </c>
      <c r="B17" s="52"/>
      <c r="C17" s="52"/>
      <c r="D17" s="52"/>
      <c r="E17" s="52"/>
      <c r="F17" s="52"/>
      <c r="G17" s="52"/>
      <c r="H17" s="52"/>
      <c r="I17" s="52"/>
      <c r="J17" s="53"/>
    </row>
    <row r="18" spans="1:10" ht="29.25" customHeight="1" x14ac:dyDescent="0.25">
      <c r="A18" s="8" t="s">
        <v>23</v>
      </c>
      <c r="B18" s="57" t="s">
        <v>24</v>
      </c>
      <c r="C18" s="57"/>
      <c r="D18" s="57"/>
      <c r="E18" s="57"/>
      <c r="F18" s="57"/>
      <c r="G18" s="57"/>
      <c r="H18" s="57"/>
      <c r="I18" s="57"/>
      <c r="J18" s="58"/>
    </row>
    <row r="19" spans="1:10" ht="33" customHeight="1" x14ac:dyDescent="0.25">
      <c r="A19" s="14" t="s">
        <v>25</v>
      </c>
      <c r="B19" s="57" t="s">
        <v>26</v>
      </c>
      <c r="C19" s="57"/>
      <c r="D19" s="57"/>
      <c r="E19" s="57"/>
      <c r="F19" s="57"/>
      <c r="G19" s="57"/>
      <c r="H19" s="57"/>
      <c r="I19" s="57"/>
      <c r="J19" s="58"/>
    </row>
    <row r="20" spans="1:10" ht="34.5" customHeight="1" x14ac:dyDescent="0.25">
      <c r="A20" s="14" t="s">
        <v>27</v>
      </c>
      <c r="B20" s="57" t="s">
        <v>28</v>
      </c>
      <c r="C20" s="57"/>
      <c r="D20" s="57"/>
      <c r="E20" s="57"/>
      <c r="F20" s="57"/>
      <c r="G20" s="57"/>
      <c r="H20" s="57"/>
      <c r="I20" s="57"/>
      <c r="J20" s="58"/>
    </row>
    <row r="21" spans="1:10" ht="59.25" customHeight="1" x14ac:dyDescent="0.25">
      <c r="A21" s="14" t="s">
        <v>29</v>
      </c>
      <c r="B21" s="57" t="s">
        <v>30</v>
      </c>
      <c r="C21" s="57"/>
      <c r="D21" s="57"/>
      <c r="E21" s="57"/>
      <c r="F21" s="57"/>
      <c r="G21" s="57"/>
      <c r="H21" s="57"/>
      <c r="I21" s="57"/>
      <c r="J21" s="58"/>
    </row>
    <row r="22" spans="1:10" ht="15.75" x14ac:dyDescent="0.25">
      <c r="A22" s="51" t="s">
        <v>31</v>
      </c>
      <c r="B22" s="52"/>
      <c r="C22" s="52"/>
      <c r="D22" s="52"/>
      <c r="E22" s="52"/>
      <c r="F22" s="52"/>
      <c r="G22" s="52"/>
      <c r="H22" s="52"/>
      <c r="I22" s="52"/>
      <c r="J22" s="53"/>
    </row>
    <row r="23" spans="1:10" ht="15.75" x14ac:dyDescent="0.25">
      <c r="A23" s="54" t="s">
        <v>32</v>
      </c>
      <c r="B23" s="55"/>
      <c r="C23" s="55"/>
      <c r="D23" s="55"/>
      <c r="E23" s="55"/>
      <c r="F23" s="55"/>
      <c r="G23" s="55"/>
      <c r="H23" s="55"/>
      <c r="I23" s="55"/>
      <c r="J23" s="56"/>
    </row>
    <row r="24" spans="1:10" ht="15" customHeight="1" x14ac:dyDescent="0.25">
      <c r="A24" s="61" t="s">
        <v>33</v>
      </c>
      <c r="B24" s="62"/>
      <c r="C24" s="63" t="s">
        <v>34</v>
      </c>
      <c r="D24" s="64"/>
      <c r="E24" s="64"/>
      <c r="F24" s="64" t="s">
        <v>35</v>
      </c>
      <c r="G24" s="64"/>
      <c r="H24" s="62"/>
      <c r="I24" s="63" t="s">
        <v>36</v>
      </c>
      <c r="J24" s="65"/>
    </row>
    <row r="25" spans="1:10" x14ac:dyDescent="0.25">
      <c r="A25" s="66">
        <v>341967148</v>
      </c>
      <c r="B25" s="67"/>
      <c r="C25" s="68">
        <v>404118884.79000002</v>
      </c>
      <c r="D25" s="69"/>
      <c r="E25" s="70"/>
      <c r="F25" s="71">
        <v>161118127.74000001</v>
      </c>
      <c r="G25" s="72"/>
      <c r="H25" s="73"/>
      <c r="I25" s="74">
        <f>IF(A25&gt;0,F25/C25,0)</f>
        <v>0.39868992468323988</v>
      </c>
      <c r="J25" s="75"/>
    </row>
    <row r="26" spans="1:10" ht="15.75" x14ac:dyDescent="0.25">
      <c r="A26" s="54" t="s">
        <v>37</v>
      </c>
      <c r="B26" s="55"/>
      <c r="C26" s="55"/>
      <c r="D26" s="55"/>
      <c r="E26" s="55"/>
      <c r="F26" s="55"/>
      <c r="G26" s="55"/>
      <c r="H26" s="55"/>
      <c r="I26" s="55"/>
      <c r="J26" s="56"/>
    </row>
    <row r="27" spans="1:10" x14ac:dyDescent="0.25">
      <c r="A27" s="15"/>
      <c r="B27"/>
      <c r="C27" s="76" t="s">
        <v>65</v>
      </c>
      <c r="D27" s="77"/>
      <c r="E27" s="78" t="s">
        <v>38</v>
      </c>
      <c r="F27" s="77"/>
      <c r="G27" s="78" t="s">
        <v>39</v>
      </c>
      <c r="H27" s="78"/>
      <c r="I27" s="78" t="s">
        <v>40</v>
      </c>
      <c r="J27" s="79"/>
    </row>
    <row r="28" spans="1:10" ht="38.25" x14ac:dyDescent="0.25">
      <c r="A28" s="16" t="s">
        <v>41</v>
      </c>
      <c r="B28" s="17" t="s">
        <v>42</v>
      </c>
      <c r="C28" s="17" t="s">
        <v>43</v>
      </c>
      <c r="D28" s="17" t="s">
        <v>44</v>
      </c>
      <c r="E28" s="17" t="s">
        <v>45</v>
      </c>
      <c r="F28" s="17" t="s">
        <v>46</v>
      </c>
      <c r="G28" s="17" t="s">
        <v>47</v>
      </c>
      <c r="H28" s="17" t="s">
        <v>48</v>
      </c>
      <c r="I28" s="17" t="s">
        <v>49</v>
      </c>
      <c r="J28" s="18" t="s">
        <v>50</v>
      </c>
    </row>
    <row r="29" spans="1:10" ht="36" x14ac:dyDescent="0.25">
      <c r="A29" s="19" t="s">
        <v>51</v>
      </c>
      <c r="B29" s="20" t="s">
        <v>52</v>
      </c>
      <c r="C29" s="21">
        <v>15</v>
      </c>
      <c r="D29" s="25">
        <v>161785987.03</v>
      </c>
      <c r="E29" s="21">
        <v>5</v>
      </c>
      <c r="F29" s="25">
        <v>51473791.469999999</v>
      </c>
      <c r="G29" s="97">
        <v>5</v>
      </c>
      <c r="H29" s="25">
        <v>36672557.899999999</v>
      </c>
      <c r="I29" s="26">
        <f>Tabla1334[[#This Row],[Física 
(E)]]/Tabla1334[[#This Row],[Física
(C)]]</f>
        <v>1</v>
      </c>
      <c r="J29" s="27">
        <f>Tabla1334[[#This Row],[Financiera 
 (F)]]/Tabla1334[[#This Row],[Financiera
(D)]]</f>
        <v>0.71245107175315681</v>
      </c>
    </row>
    <row r="30" spans="1:10" ht="36" x14ac:dyDescent="0.25">
      <c r="A30" s="19" t="s">
        <v>53</v>
      </c>
      <c r="B30" s="20" t="s">
        <v>54</v>
      </c>
      <c r="C30" s="21">
        <v>34</v>
      </c>
      <c r="D30" s="25">
        <v>52093786</v>
      </c>
      <c r="E30" s="21">
        <v>6</v>
      </c>
      <c r="F30" s="25">
        <v>12555601.220000001</v>
      </c>
      <c r="G30" s="97">
        <v>6</v>
      </c>
      <c r="H30" s="25">
        <v>10686670.34</v>
      </c>
      <c r="I30" s="26">
        <f>Tabla1334[[#This Row],[Física 
(E)]]/Tabla1334[[#This Row],[Física
(C)]]</f>
        <v>1</v>
      </c>
      <c r="J30" s="27">
        <f>Tabla1334[[#This Row],[Financiera 
 (F)]]/Tabla1334[[#This Row],[Financiera
(D)]]</f>
        <v>0.85114763942781546</v>
      </c>
    </row>
    <row r="31" spans="1:10" ht="60" x14ac:dyDescent="0.25">
      <c r="A31" s="19" t="s">
        <v>55</v>
      </c>
      <c r="B31" s="20" t="s">
        <v>56</v>
      </c>
      <c r="C31" s="21">
        <v>1371</v>
      </c>
      <c r="D31" s="25">
        <v>24980965.050000001</v>
      </c>
      <c r="E31" s="21">
        <v>480</v>
      </c>
      <c r="F31" s="25">
        <v>15290209.57</v>
      </c>
      <c r="G31" s="98">
        <v>601</v>
      </c>
      <c r="H31" s="25">
        <v>1007533.26</v>
      </c>
      <c r="I31" s="26">
        <f>Tabla1334[[#This Row],[Física 
(E)]]/Tabla1334[[#This Row],[Física
(C)]]</f>
        <v>1.2520833333333334</v>
      </c>
      <c r="J31" s="27">
        <f>Tabla1334[[#This Row],[Financiera 
 (F)]]/Tabla1334[[#This Row],[Financiera
(D)]]</f>
        <v>6.5894012465128035E-2</v>
      </c>
    </row>
    <row r="32" spans="1:10" ht="15.75" x14ac:dyDescent="0.25">
      <c r="A32" s="51" t="s">
        <v>57</v>
      </c>
      <c r="B32" s="52"/>
      <c r="C32" s="52"/>
      <c r="D32" s="52"/>
      <c r="E32" s="52"/>
      <c r="F32" s="52"/>
      <c r="G32" s="52"/>
      <c r="H32" s="52"/>
      <c r="I32" s="52"/>
      <c r="J32" s="53"/>
    </row>
    <row r="33" spans="1:10" ht="15.75" x14ac:dyDescent="0.25">
      <c r="A33" s="54" t="s">
        <v>58</v>
      </c>
      <c r="B33" s="55"/>
      <c r="C33" s="55"/>
      <c r="D33" s="55"/>
      <c r="E33" s="55"/>
      <c r="F33" s="55"/>
      <c r="G33" s="55"/>
      <c r="H33" s="55"/>
      <c r="I33" s="55"/>
      <c r="J33" s="56"/>
    </row>
    <row r="34" spans="1:10" ht="15" customHeight="1" x14ac:dyDescent="0.25">
      <c r="A34" s="22" t="s">
        <v>59</v>
      </c>
      <c r="B34" s="57" t="s">
        <v>51</v>
      </c>
      <c r="C34" s="57"/>
      <c r="D34" s="57"/>
      <c r="E34" s="57"/>
      <c r="F34" s="57"/>
      <c r="G34" s="57"/>
      <c r="H34" s="57"/>
      <c r="I34" s="57"/>
      <c r="J34" s="58"/>
    </row>
    <row r="35" spans="1:10" ht="58.5" customHeight="1" x14ac:dyDescent="0.25">
      <c r="A35" s="22" t="s">
        <v>60</v>
      </c>
      <c r="B35" s="57" t="s">
        <v>66</v>
      </c>
      <c r="C35" s="57"/>
      <c r="D35" s="57"/>
      <c r="E35" s="57"/>
      <c r="F35" s="57"/>
      <c r="G35" s="57"/>
      <c r="H35" s="57"/>
      <c r="I35" s="57"/>
      <c r="J35" s="58"/>
    </row>
    <row r="36" spans="1:10" ht="273" customHeight="1" x14ac:dyDescent="0.25">
      <c r="A36" s="22" t="s">
        <v>61</v>
      </c>
      <c r="B36" s="83" t="s">
        <v>81</v>
      </c>
      <c r="C36" s="83"/>
      <c r="D36" s="83"/>
      <c r="E36" s="83"/>
      <c r="F36" s="83"/>
      <c r="G36" s="83"/>
      <c r="H36" s="83"/>
      <c r="I36" s="83"/>
      <c r="J36" s="84"/>
    </row>
    <row r="37" spans="1:10" ht="138" customHeight="1" x14ac:dyDescent="0.25">
      <c r="A37" s="22" t="s">
        <v>62</v>
      </c>
      <c r="B37" s="85" t="s">
        <v>82</v>
      </c>
      <c r="C37" s="86"/>
      <c r="D37" s="86"/>
      <c r="E37" s="86"/>
      <c r="F37" s="86"/>
      <c r="G37" s="86"/>
      <c r="H37" s="86"/>
      <c r="I37" s="86"/>
      <c r="J37" s="87"/>
    </row>
    <row r="39" spans="1:10" ht="15" customHeight="1" x14ac:dyDescent="0.25">
      <c r="A39" s="22" t="s">
        <v>59</v>
      </c>
      <c r="B39" s="57" t="s">
        <v>53</v>
      </c>
      <c r="C39" s="57"/>
      <c r="D39" s="57"/>
      <c r="E39" s="57"/>
      <c r="F39" s="57"/>
      <c r="G39" s="57"/>
      <c r="H39" s="57"/>
      <c r="I39" s="57"/>
      <c r="J39" s="58"/>
    </row>
    <row r="40" spans="1:10" ht="57" customHeight="1" x14ac:dyDescent="0.25">
      <c r="A40" s="22" t="s">
        <v>60</v>
      </c>
      <c r="B40" s="57" t="s">
        <v>67</v>
      </c>
      <c r="C40" s="57"/>
      <c r="D40" s="57"/>
      <c r="E40" s="57"/>
      <c r="F40" s="57"/>
      <c r="G40" s="57"/>
      <c r="H40" s="57"/>
      <c r="I40" s="57"/>
      <c r="J40" s="58"/>
    </row>
    <row r="41" spans="1:10" ht="168.75" customHeight="1" x14ac:dyDescent="0.25">
      <c r="A41" s="22" t="s">
        <v>61</v>
      </c>
      <c r="B41" s="83" t="s">
        <v>83</v>
      </c>
      <c r="C41" s="83"/>
      <c r="D41" s="83"/>
      <c r="E41" s="83"/>
      <c r="F41" s="83"/>
      <c r="G41" s="83"/>
      <c r="H41" s="83"/>
      <c r="I41" s="83"/>
      <c r="J41" s="84"/>
    </row>
    <row r="42" spans="1:10" ht="55.5" customHeight="1" x14ac:dyDescent="0.25">
      <c r="A42" s="22" t="s">
        <v>62</v>
      </c>
      <c r="B42" s="86" t="s">
        <v>80</v>
      </c>
      <c r="C42" s="86"/>
      <c r="D42" s="86"/>
      <c r="E42" s="86"/>
      <c r="F42" s="86"/>
      <c r="G42" s="86"/>
      <c r="H42" s="86"/>
      <c r="I42" s="86"/>
      <c r="J42" s="87"/>
    </row>
    <row r="43" spans="1:10" ht="15" customHeight="1" x14ac:dyDescent="0.25">
      <c r="A43" s="22"/>
      <c r="B43" s="23"/>
      <c r="C43" s="23"/>
      <c r="D43" s="23"/>
      <c r="E43" s="23"/>
      <c r="F43" s="23"/>
      <c r="G43" s="23"/>
      <c r="H43" s="23"/>
      <c r="I43" s="23"/>
      <c r="J43" s="24"/>
    </row>
    <row r="44" spans="1:10" ht="15" customHeight="1" x14ac:dyDescent="0.25">
      <c r="A44" s="22" t="s">
        <v>59</v>
      </c>
      <c r="B44" s="57" t="s">
        <v>55</v>
      </c>
      <c r="C44" s="57"/>
      <c r="D44" s="57"/>
      <c r="E44" s="57"/>
      <c r="F44" s="57"/>
      <c r="G44" s="57"/>
      <c r="H44" s="57"/>
      <c r="I44" s="57"/>
      <c r="J44" s="58"/>
    </row>
    <row r="45" spans="1:10" ht="48" customHeight="1" x14ac:dyDescent="0.25">
      <c r="A45" s="22" t="s">
        <v>60</v>
      </c>
      <c r="B45" s="57" t="s">
        <v>68</v>
      </c>
      <c r="C45" s="57"/>
      <c r="D45" s="57"/>
      <c r="E45" s="57"/>
      <c r="F45" s="57"/>
      <c r="G45" s="57"/>
      <c r="H45" s="57"/>
      <c r="I45" s="57"/>
      <c r="J45" s="58"/>
    </row>
    <row r="46" spans="1:10" ht="108" customHeight="1" x14ac:dyDescent="0.25">
      <c r="A46" s="22" t="s">
        <v>61</v>
      </c>
      <c r="B46" s="80" t="s">
        <v>84</v>
      </c>
      <c r="C46" s="81"/>
      <c r="D46" s="81"/>
      <c r="E46" s="81"/>
      <c r="F46" s="81"/>
      <c r="G46" s="81"/>
      <c r="H46" s="81"/>
      <c r="I46" s="81"/>
      <c r="J46" s="82"/>
    </row>
    <row r="47" spans="1:10" ht="207" customHeight="1" x14ac:dyDescent="0.25">
      <c r="A47" s="22" t="s">
        <v>62</v>
      </c>
      <c r="B47" s="88" t="s">
        <v>85</v>
      </c>
      <c r="C47" s="88"/>
      <c r="D47" s="88"/>
      <c r="E47" s="88"/>
      <c r="F47" s="88"/>
      <c r="G47" s="88"/>
      <c r="H47" s="88"/>
      <c r="I47" s="88"/>
      <c r="J47" s="89"/>
    </row>
    <row r="48" spans="1:10" ht="27.75" customHeight="1" x14ac:dyDescent="0.25">
      <c r="A48" s="51" t="s">
        <v>63</v>
      </c>
      <c r="B48" s="52"/>
      <c r="C48" s="52"/>
      <c r="D48" s="52"/>
      <c r="E48" s="52"/>
      <c r="F48" s="52"/>
      <c r="G48" s="52"/>
      <c r="H48" s="52"/>
      <c r="I48" s="52"/>
      <c r="J48" s="53"/>
    </row>
    <row r="49" spans="1:10" ht="27.75" customHeight="1" x14ac:dyDescent="0.25">
      <c r="A49" s="90" t="s">
        <v>69</v>
      </c>
      <c r="B49" s="91"/>
      <c r="C49" s="91"/>
      <c r="D49" s="91"/>
      <c r="E49" s="91"/>
      <c r="F49" s="91"/>
      <c r="G49" s="91"/>
      <c r="H49" s="91"/>
      <c r="I49" s="91"/>
      <c r="J49" s="92"/>
    </row>
    <row r="50" spans="1:10" ht="71.25" customHeight="1" x14ac:dyDescent="0.25">
      <c r="A50" s="93" t="s">
        <v>79</v>
      </c>
      <c r="B50" s="94"/>
      <c r="C50" s="94"/>
      <c r="D50" s="94"/>
      <c r="E50" s="94"/>
      <c r="F50" s="94"/>
      <c r="G50" s="94"/>
      <c r="H50" s="94"/>
      <c r="I50" s="94"/>
      <c r="J50" s="95"/>
    </row>
    <row r="51" spans="1:10" x14ac:dyDescent="0.25">
      <c r="A51" s="23"/>
      <c r="B51" s="23"/>
      <c r="C51" s="23"/>
      <c r="D51" s="23"/>
      <c r="E51" s="23"/>
      <c r="F51" s="23"/>
      <c r="G51" s="23"/>
      <c r="H51" s="23"/>
      <c r="I51" s="23"/>
      <c r="J51" s="23"/>
    </row>
    <row r="52" spans="1:10" ht="15" customHeight="1" x14ac:dyDescent="0.25">
      <c r="A52" s="96" t="s">
        <v>64</v>
      </c>
      <c r="B52" s="96"/>
      <c r="C52" s="96"/>
      <c r="D52" s="96"/>
      <c r="E52" s="96"/>
      <c r="F52" s="96"/>
      <c r="G52" s="96"/>
      <c r="H52" s="96"/>
      <c r="I52" s="96"/>
      <c r="J52" s="96"/>
    </row>
    <row r="54" spans="1:10" x14ac:dyDescent="0.25">
      <c r="A54"/>
      <c r="B54"/>
      <c r="C54"/>
      <c r="D54"/>
      <c r="E54"/>
      <c r="F54"/>
      <c r="G54"/>
      <c r="H54"/>
      <c r="I54"/>
      <c r="J54"/>
    </row>
    <row r="55" spans="1:10" x14ac:dyDescent="0.25">
      <c r="A55" s="28" t="s">
        <v>70</v>
      </c>
      <c r="B55" s="28"/>
      <c r="C55" s="28"/>
      <c r="D55"/>
      <c r="E55" s="28" t="s">
        <v>71</v>
      </c>
      <c r="F55" s="28"/>
      <c r="G55" s="28"/>
      <c r="H55" s="28"/>
      <c r="I55"/>
      <c r="J55"/>
    </row>
    <row r="56" spans="1:10" x14ac:dyDescent="0.25">
      <c r="A56"/>
      <c r="B56"/>
      <c r="C56"/>
      <c r="E56"/>
      <c r="F56"/>
      <c r="G56"/>
      <c r="H56"/>
    </row>
    <row r="57" spans="1:10" x14ac:dyDescent="0.25">
      <c r="E57"/>
    </row>
    <row r="58" spans="1:10" x14ac:dyDescent="0.25">
      <c r="A58" s="29"/>
      <c r="B58" s="29"/>
      <c r="C58" s="29"/>
      <c r="E58" s="32"/>
      <c r="F58" s="32"/>
      <c r="G58" s="32"/>
      <c r="H58" s="32"/>
    </row>
    <row r="59" spans="1:10" x14ac:dyDescent="0.25">
      <c r="A59" s="30" t="s">
        <v>77</v>
      </c>
      <c r="B59" s="30"/>
      <c r="C59" s="30"/>
      <c r="E59" s="30" t="s">
        <v>72</v>
      </c>
      <c r="F59" s="30"/>
      <c r="G59" s="30"/>
      <c r="H59" s="30"/>
    </row>
    <row r="60" spans="1:10" x14ac:dyDescent="0.25">
      <c r="A60" s="31" t="s">
        <v>73</v>
      </c>
      <c r="B60" s="31"/>
      <c r="C60" s="31"/>
      <c r="E60" s="31" t="s">
        <v>74</v>
      </c>
      <c r="F60" s="31"/>
      <c r="G60" s="31"/>
      <c r="H60" s="31"/>
    </row>
  </sheetData>
  <mergeCells count="64">
    <mergeCell ref="B47:J47"/>
    <mergeCell ref="A48:J48"/>
    <mergeCell ref="A49:J49"/>
    <mergeCell ref="A50:J50"/>
    <mergeCell ref="A52:J52"/>
    <mergeCell ref="B46:J46"/>
    <mergeCell ref="A33:J33"/>
    <mergeCell ref="B34:J34"/>
    <mergeCell ref="B35:J35"/>
    <mergeCell ref="B36:J36"/>
    <mergeCell ref="B37:J37"/>
    <mergeCell ref="B39:J39"/>
    <mergeCell ref="B40:J40"/>
    <mergeCell ref="B41:J41"/>
    <mergeCell ref="B42:J42"/>
    <mergeCell ref="B44:J44"/>
    <mergeCell ref="B45:J45"/>
    <mergeCell ref="A32:J32"/>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A22:J22"/>
    <mergeCell ref="B11:J11"/>
    <mergeCell ref="B12:J12"/>
    <mergeCell ref="A13:J13"/>
    <mergeCell ref="C14:J14"/>
    <mergeCell ref="C15:J15"/>
    <mergeCell ref="C16:J16"/>
    <mergeCell ref="A17:J17"/>
    <mergeCell ref="B18:J18"/>
    <mergeCell ref="B19:J19"/>
    <mergeCell ref="B20:J20"/>
    <mergeCell ref="B21:J21"/>
    <mergeCell ref="B10:J10"/>
    <mergeCell ref="B1:J1"/>
    <mergeCell ref="B2:C2"/>
    <mergeCell ref="D2:H2"/>
    <mergeCell ref="B3:C3"/>
    <mergeCell ref="D3:H3"/>
    <mergeCell ref="A4:J4"/>
    <mergeCell ref="A5:J5"/>
    <mergeCell ref="A6:J6"/>
    <mergeCell ref="A7:J7"/>
    <mergeCell ref="B8:J8"/>
    <mergeCell ref="B9:J9"/>
    <mergeCell ref="A55:C55"/>
    <mergeCell ref="A58:C58"/>
    <mergeCell ref="A59:C59"/>
    <mergeCell ref="A60:C60"/>
    <mergeCell ref="E55:H55"/>
    <mergeCell ref="E58:H58"/>
    <mergeCell ref="E59:H59"/>
    <mergeCell ref="E60:H60"/>
  </mergeCells>
  <dataValidations count="16">
    <dataValidation allowBlank="1" showInputMessage="1" showErrorMessage="1" prompt="Monto presupuestado para el producto" sqref="D28 F28:F31 H29 E29:E31 D30:D31"/>
    <dataValidation allowBlank="1" showInputMessage="1" showErrorMessage="1" prompt="Meta anual del indicador" sqref="E28 C28:C31 D29"/>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50:J51"/>
    <dataValidation allowBlank="1" showInputMessage="1" showErrorMessage="1" prompt="De existir desvío, explicar razones." sqref="B47:J47 B42:J42"/>
    <dataValidation allowBlank="1" showInputMessage="1" showErrorMessage="1" prompt="1. Describir lo plasmado en el presupuesto_x000a_2. Describir lo alcanzado en términos financieros y de producción " sqref="B41:J41 B46:J46"/>
    <dataValidation allowBlank="1" showInputMessage="1" showErrorMessage="1" prompt="¿En qué consiste el producto? su objetivo" sqref="B45:J45 B40:J40 B35:J36"/>
    <dataValidation allowBlank="1" showInputMessage="1" showErrorMessage="1" prompt="Nombre del producto" sqref="B34:J34 B39:J39 B43:J44"/>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 allowBlank="1" showInputMessage="1" showErrorMessage="1" prompt="Monto ejecutado en el trimestre" sqref="H28"/>
    <dataValidation allowBlank="1" showInputMessage="1" showErrorMessage="1" prompt="Meta alcanzada en el trimestre" sqref="G28:G31"/>
    <dataValidation allowBlank="1" showInputMessage="1" showErrorMessage="1" prompt="Nombre del indicador" sqref="B28:B31"/>
    <dataValidation allowBlank="1" showInputMessage="1" showErrorMessage="1" prompt="Nombre de cada producto" sqref="A28:A31"/>
  </dataValidations>
  <printOptions horizontalCentered="1"/>
  <pageMargins left="0.31496062992125984" right="0.31496062992125984" top="0.55118110236220474" bottom="0.55118110236220474" header="0.31496062992125984" footer="0.31496062992125984"/>
  <pageSetup scale="70"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TRIMESTRE 1 2023</vt:lpstr>
      <vt:lpstr>'TRIMESTRE 1 2023'!Área_de_impresión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Francisco Herrera</dc:creator>
  <cp:lastModifiedBy>Juan Francisco Herrera</cp:lastModifiedBy>
  <cp:lastPrinted>2023-10-13T16:48:12Z</cp:lastPrinted>
  <dcterms:created xsi:type="dcterms:W3CDTF">2022-06-24T15:40:47Z</dcterms:created>
  <dcterms:modified xsi:type="dcterms:W3CDTF">2023-10-13T16:50:25Z</dcterms:modified>
</cp:coreProperties>
</file>