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tabRatio="715"/>
  </bookViews>
  <sheets>
    <sheet name="TRIMESTRE 1 2023" sheetId="1" r:id="rId1"/>
  </sheets>
  <externalReferences>
    <externalReference r:id="rId2"/>
  </externalReferences>
  <definedNames>
    <definedName name="_xlnm.Print_Area" localSheetId="0">'TRIMESTRE 1 2023'!$A$1:$J$61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J31" i="1"/>
  <c r="J29" i="1"/>
  <c r="I30" i="1"/>
  <c r="I31" i="1"/>
  <c r="I29" i="1"/>
  <c r="C16" i="1" l="1"/>
  <c r="I25" i="1" l="1"/>
</calcChain>
</file>

<file path=xl/sharedStrings.xml><?xml version="1.0" encoding="utf-8"?>
<sst xmlns="http://schemas.openxmlformats.org/spreadsheetml/2006/main" count="96" uniqueCount="85">
  <si>
    <t>Código</t>
  </si>
  <si>
    <t>Documento Relacionado</t>
  </si>
  <si>
    <t>Fecha Versión</t>
  </si>
  <si>
    <t>Versión</t>
  </si>
  <si>
    <t>DEC-FOR013</t>
  </si>
  <si>
    <t>I -Información Institucional</t>
  </si>
  <si>
    <t>I.I - Completar los datos requeridos sobre la institución</t>
  </si>
  <si>
    <t>Capítulo</t>
  </si>
  <si>
    <t>5132 INSTITUTO DOMINICANO DE INVESTIGACIONES AGROPECUARIAS Y FORESTALES</t>
  </si>
  <si>
    <t>Subcapítulo</t>
  </si>
  <si>
    <t>5132.01 INSTITUTO DOMINICANO DE INVESTIGACIONES AGROPECUARIAS Y FORESTALES</t>
  </si>
  <si>
    <t>Unidad Ejecutora</t>
  </si>
  <si>
    <t>5132.01.0001 - INSTITUTO DOMINICANO DE INVESTIGACIONES AGROPECUARIAS Y FORESTALES</t>
  </si>
  <si>
    <t>Misión</t>
  </si>
  <si>
    <t xml:space="preserve"> “Poner al servicio de la agricultura dominicana soluciones tecnológicas que mejoren la competitividad de los sistemas productivos, garanticen la inocuidad de los alimentos, aseguren la sostenibilidad y contribuyan a reducir la pobreza rural”</t>
  </si>
  <si>
    <t>Visión</t>
  </si>
  <si>
    <t>“Ser una institución reconocida por la calidad de sus aportes a la competitividad de los agronegocios dominicanos, la seguridad alimentaria y al manejo sostenible de los recursos naturales”</t>
  </si>
  <si>
    <t>II. Contribución a la Estrategia Nacional de Desarrollo</t>
  </si>
  <si>
    <t>Eje estratégico:</t>
  </si>
  <si>
    <t>Objetivo general:</t>
  </si>
  <si>
    <t>Objetivo(s) específico(s):</t>
  </si>
  <si>
    <t>3.5.3</t>
  </si>
  <si>
    <t>III. Información del Programa</t>
  </si>
  <si>
    <t>Nombre:</t>
  </si>
  <si>
    <t xml:space="preserve">11-Investigación para el desarrollo agropecuario y forestal </t>
  </si>
  <si>
    <t>Descripción:</t>
  </si>
  <si>
    <t>Consiste en contribuir a la generación de riquezas y a la seguridad alimentaria, mediante innovaciones tecnológicas que propicien la competitividad de los sistemas agroempresariales, la sostenibilidad de los recursos naturales y la equidad.</t>
  </si>
  <si>
    <r>
      <t>Beneficiarios:</t>
    </r>
    <r>
      <rPr>
        <sz val="12"/>
        <color rgb="FF000000"/>
        <rFont val="Century Gothic"/>
        <family val="2"/>
      </rPr>
      <t xml:space="preserve"> </t>
    </r>
  </si>
  <si>
    <t xml:space="preserve">Los beneficiarios del programa son todos los productores líderes de los diferentes rubros agropecuarios, técnicos de las diferentes instituciones agropecuarias y sector privado.   </t>
  </si>
  <si>
    <t>Resultado Asociado:</t>
  </si>
  <si>
    <t>Este programa contribuye a las necesidades tecnológicas locales, poniendo en manos de los productores agropecuarios y forestales del país, tecnologías agropecuarias apropiadas que les permitan mejorar sus niveles actuales de productividad y calidad, reducir los costos unitarios de producción, agregando valor a sus productos y en tal sentido mejorar sus niveles de ingresos y su nivel de vida.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</si>
  <si>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</si>
  <si>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</si>
  <si>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</si>
  <si>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</si>
  <si>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</si>
  <si>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</si>
  <si>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</si>
  <si>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</si>
  <si>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</si>
  <si>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</si>
  <si>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</si>
  <si>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</si>
  <si>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</si>
  <si>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</si>
  <si>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</si>
  <si>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</si>
  <si>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</si>
  <si>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</si>
  <si>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</si>
  <si>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</si>
  <si>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5958-Tecnologías generadas para el manejo agropecuario</t>
  </si>
  <si>
    <t>Cantidad de tecnologías Generadas</t>
  </si>
  <si>
    <t>6036-Tecnologías validadas a escala comercial</t>
  </si>
  <si>
    <t>Cantidad de tecnologías validadas</t>
  </si>
  <si>
    <t>6045-Técnicos y productores agropecuarios acceden a servicios y a tecnologías generadas o validadas por el IDIAF</t>
  </si>
  <si>
    <t>Cantidad de técnicos y productores beneficiados</t>
  </si>
  <si>
    <t>V. Análisis de los Logros y Desviaciones</t>
  </si>
  <si>
    <t>V.I - Información de Logros y Desviaciones por Producto</t>
  </si>
  <si>
    <t xml:space="preserve">Producto: </t>
  </si>
  <si>
    <t xml:space="preserve">Descripción del producto: </t>
  </si>
  <si>
    <t>Logros alcanzados:</t>
  </si>
  <si>
    <t>Causas y justificación del desvío:</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</si>
  <si>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</si>
  <si>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Presupuesto Anual</t>
  </si>
  <si>
    <t>Este producto consiste en el desarrollo de tecnologías y generación de informaciones básicas para mejorar los procesos productivos de cultivos y pecuarios. Estos procesos incluyen: mejoramiento y conservación de recuros genéticos, manejo de la nutrición, control de plagas y enfermedades, control de malezas, manejo de pastos y forrajes, manejo de cosecha y poscosecha, etc.</t>
  </si>
  <si>
    <t>Se refiere a la siembra, cultivo, cosecha y comercialización de diferentes rubros agrícolas (plátano, banano, yuca, tomate, ají, etc.) para la generación de recursos económicos, al tiempo que se prueban a nivel comercial las tecnologías generadas o adaptadas para esos cultivos. Además, se validan tecnologías para la producción pecuaria.</t>
  </si>
  <si>
    <t>Este producto consiste en la transferencia de las tecnologías generadas o validadas por el IDIAF a los productores agropecuarios; es decir, poner en manos de los ciudadanos clientes, por diferentes medios, dichas tecnologías. Además, incluye la prestación de servicios de laboratorios de suelo y protección vegetal y la producción y distribución de material de siembra de calidad.</t>
  </si>
  <si>
    <t xml:space="preserve">VI. I - De acuerdo a los eventos presentados durante la ejecución del producto, ¿qué aspecto puede mejorarse? </t>
  </si>
  <si>
    <t>Elaborado por:</t>
  </si>
  <si>
    <t>Aprobado por:</t>
  </si>
  <si>
    <t xml:space="preserve">María Cuevas </t>
  </si>
  <si>
    <t>Analista de Planificación y Desarrollo</t>
  </si>
  <si>
    <t>Enc. Depto. Planificación y Desarrollo</t>
  </si>
  <si>
    <t xml:space="preserve">“Una economía territorial y sectorialmente integrada, innovadora, diversificada, plural, orientada a la calidad y ambientalmente sostenible, que crea y desconcentra la riqueza, genera crecimiento alto y sostenido con equidad y empleo digno, y que aprovecha y potencia las oportunidades del mercado local y se inserta de forma competitiva en la economía global”. </t>
  </si>
  <si>
    <t>Estructura productiva sectorial y territorialmente adecuada, integrada competitivamente a la economía global y que aprovecha las oportunidades del mercado local.</t>
  </si>
  <si>
    <t>Eduardo Fulcar Montero</t>
  </si>
  <si>
    <t>Informe de Evaluación trimestral de las Metas Físicas-Financieras Octubre-Diciembre 2023</t>
  </si>
  <si>
    <t xml:space="preserve">Las metas físicas fueron logradas en el 266.67%.  El desvío fue de 166.67% por encima de lo programado. Esto se debió a que se aprobaron tres proyectos de protección vegetal, que no tenían previsto generar tecnologías en este año, porque los mismos empezaron a ejecutarse en el mes de junio, pero se logró la generación de tres de las tecnologías no planificadas (2, 5,6 y7). Las metas  financieras se ejecutaron en un 80.72%, con un desvío de 19.28% a causa de compras que nos e completaron, como la de impresión de documentos de publicaciones de investigaciones porque los documentos no se completaron para su impresión. Hubo unos videos presupuestados, que no se pudo hacer el pago con los fondos del presupuesto nacional, porque el requerimiento fue empezado tarde.  Esto no repercutó en las metas físicas, porque las mismas fueron apoyadas con fondos de los proyectos en ejecución.                                                                                                                    </t>
  </si>
  <si>
    <t>Las metas físicas se cumplieron en un 146.48%.  Hubo un desvío de 46.48%, por encima de la meta programada, debido a que  no estaban previstas algunas actividades como la "Presentación y demostración de la operatividad de la maquinaria para la molinería de arroz (molino) donada por KIPA-KOPIA, cuya funcionabilidad para pequeños productores será validada en las condiciones de República Dominicana, además de que hubo una mayor demanda de los que requirieron los servicios de laboratorios y las visitas de los ciudadanos a conocer y aprender de las actividades que se realizan en el IDIAF, lo cual es algo díficil de ser exacto a la hora de planificar las meta. En cuanto a la ejecución financiera, esta se cumplió en un 25.94%, con un desvío por debajo de 74.06%. Esto debido a análisis de laboratorios solicitdos, del proyecto SNIP 14188, de los cuales los proveedores no sometieron propuestas, quedando desiertas las licitaciones. Así también quedaron desiertas las compras de algunos equipos y reactivos de laboratorios en Producción animal, porque no se consiguieron los equipos y reactivos con las especificacionesrequeridas. Tambié los recursos previstos para elaboración de unas Guías de investigaciones no se concluyeron, porque los documentos, no fueron terminados.</t>
  </si>
  <si>
    <t xml:space="preserve">Durante este trimestre se logró generar ocho tecnologías de tres programadas:                                                                                                   1- En estudio para la caracterización fisicoquímica de muestra de cáscara de cacao procedentes de fincas de las comunidades Mata Larga, Guiza y La Bajada, del municipio de San Francisco de Macorís, se determinó el porcentaje de cenizas, lignina, celulosa, hemicelulosa y holocelulosa; así como el contenido de metales (plomo, cadmio, calcio, magnesio, cobre, zinc, selenio y arsénico). Se encontró que los contenidos de metales pesados en las muestras analizadas están por debajo de los valores permitidos por las normas europeas para su empleo en formulaciones de alimento animal. Las características fisicoquímicas presentadas por la cáscara de cacao permiten concluir que estas son una alternativa viable como fuente de biomasa para su empleo como combustible; así como en el desarrollo de productos lignocelulósicos y en la formulación de alimento animal
2-En estudio de caracterización morfométrica de nematodos fitoparásitos obtenidos en muestreos realizados en plantaciones de banano de la provincia Valverde se determinó que las características de los nematodos estudiados guardan similitud con las especies Helicotylenchus multicinctus, Radopholus similis, Rotylenchulus reniformis y Pratylenchus coffeae.                                                              3- Identificados hospederos resilientes con el uso de Famacha ©  como herramienta discriminante en la reducción de la resistencia a los antiparasitarios en ovinos y caprinos del CPA-IDIAF. Se identificaron en muestreos sucesivos que entre un 25-29 % de los individuos corresponde a animales resilientes; entre un 43-45 % son resistentes y entre 27-28 % son animales sensibles a la infestación por Haemonchus contortus, en el módulo caprino lechero de la Estación Experimental Pedro Brand del CPA-IDIAF
4- Se encuentran en proceso de evaluación, 30 líneas de frijol rico en hierro, en la Estación Experimental Arroyo Loro, San Juan.                 5- Identificación morfológica de los aislados de cepas nativas de hongos, bacterias y nematodos con capacidad biocontroladora, de  Metarhizium spp., Trichoderma spp., Paecilomyces spp., y   otras cepas están pendientes de identificar ( 25 %), en invernaderos.
6-Se determinó la distribución de los géneros y especies de los trips encontrándose que las dos especies más distribuidas son F. occidentalis y Thrips palvispinus. Mientras F. occidentalis ha sido reportado en todos los lugares muestreados, T. palvispinus solo ha sido hallado en San José de Ocoa, La Vega. Otra encontrada es Scirtothrips dorsalis solo en San José de Ocoa.                                                                                                                                                                                                               
7- Se logró mantener el banco de germosplasma de plantulas de coco elites de 1- Alto del Atlántico,2- Alto de Pacífico ,3-  Enano Malayo Verde,4- Enano Malayo Amarillo 5- Chactemal,6- Enano Verde Brasileño, instalado en Baní y Palo Alto Barahona. 
8- Parcela demostrativa instalada del cultivar de coco, ´´Enano Malayo´, Estación Experimental de frutales, Bani, para definir la tecnología de manejo.
                                                                                                                                                                           </t>
  </si>
  <si>
    <t>Durante el trimestre se programó beneficiar a 426 personas y se logró impactar a 624 (Técnicos, Productores, Estudiantes).                     De estos, 512 fueron impactadas mediante transferencia de tecnologías,                                                                                                       - Dias de campo demostrativos, charlas, talleres, demostraciones de métodos, visitas de productores, estudiantes del area y tecnicos a las Estaciones Experimentales del IDIAF, Asistencia tecnica a proyectos productivos,  Transferencia de material genetico como pie de cria y producción                                                                                                                                                                                                           71 beneficiarios recibieron servicios de los laboratorios, de unas 255 análisis de hoja, tallos, frutos, raíces, suelos y aguas                                                                                  y 41 personas fueron beneficiarias con suministro de material de siembra y pies de crías (Alevines de tilapia).</t>
  </si>
  <si>
    <t xml:space="preserve"> Las metas físicas se cumplieron en un 93.75%.  Hubo un desvío de 6.25%, debido a que una de la tecnología faltante en validación de maiz, tuvo que ser descontinuada, debido a los daños causados a las plantaciones por las intensas lluvias caídas en Barahona durante el trimestre. Las financieras se cumplieron en un 85.96%, con un desvío de 14.04% por debajo  de lo presupuestado. Hubo compras destinadas al módulo de producción y manejo de cerdos, que no se realizaronporque por la problemática existente con los cerdos, éstas fueron detenidas. Compras de cabras previstas, de las cuales no se presentaron ofertas. Jaulas de  maternidad, las cuales el único proveedor que tenía las requeridas,canceló la venta.</t>
  </si>
  <si>
    <t xml:space="preserve">En este trimestre, se cumplieron 15 tecnologías de 16 que fueron programadas:
1) Validación de tecnología para la producción de ajo en la estación Constanza.                                                                                                   2) Validación de tecnologías de manejo y alimentación en dos unidades de producción e investigación.
- Modulo Caprino de la Estación Experimental Pedro Brand: se realizan investigaciones en alimentación y aspectos sanitarios. 
Otras de las actividades que se realizan en el módulo es la producción de machos de la raza Saanen  para productores pequeños y medianos.
3)La unidad de lechería especializada en la Estación Experimental Casa de Alto, Pimentel, donde:
Se realizaron actividades de control reproductivo y diagnóstico de gestación, manejo de ordeño y buenas prácticas de manejo del hato lechero de la estación                                                                                                                                                                                    Validadas doce (12) tecnologías:  Tecnología para la producción de plantas de limón persa en túneles, libres de la enfermedad HLB.  Tecnología para la producción de plantas injertadas de frutales en vivero.  Tecnología para la producción de diferentes cultivos (guandul, mango, aguacate, banano y plátano).  Tecnología para la producción de hortalizas bajo el sistema de agricultura vertical.  Tecnología para la producción de huevos de gallina, de alevines, y de padrotes de ovinos en Baní y Neyba.                                      </t>
  </si>
  <si>
    <t>- La institución debe seguir haciendo esfuerzos en el afinamiento de las planificación tanto físicas como financiera, sobretodo con los desvíos del producto 6045.     -      -Aprender a eficientizar los procedimientos de compras, los cuales son muy estrictos y dada la naturaleza institucional, que requiere de compras con características exigidas por los protocolos a seguir, para lograr los resultados confiables de las investigaciones y analíticas, muchas veces se cuenta con proveedores específicos por ser los únicos representates de venta en el país de insumos, reactivos, equipos y maquinarias de laboratorio.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</si>
</sst>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sz val="10"/>
      <name val="Calibri"/>
      <family val="2"/>
    </font>
    <font>
      <b/>
      <sz val="10"/>
      <name val="Calibri"/>
      <family val="2"/>
    </font>
    <font>
      <i/>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0" fillId="0" borderId="17" xfId="0" applyBorder="1"/>
    <xf numFmtId="0" fontId="17" fillId="9" borderId="30" xfId="0" applyFont="1" applyFill="1" applyBorder="1" applyAlignment="1">
      <alignment horizontal="center" vertical="center" wrapText="1" readingOrder="1"/>
    </xf>
    <xf numFmtId="0" fontId="17" fillId="9" borderId="31" xfId="0" applyFont="1" applyFill="1" applyBorder="1" applyAlignment="1">
      <alignment horizontal="center" vertical="center" wrapText="1" readingOrder="1"/>
    </xf>
    <xf numFmtId="0" fontId="17" fillId="9" borderId="32" xfId="0" applyFont="1" applyFill="1" applyBorder="1" applyAlignment="1">
      <alignment horizontal="center" vertical="center" wrapText="1" readingOrder="1"/>
    </xf>
    <xf numFmtId="0" fontId="18" fillId="0" borderId="23" xfId="0" applyFont="1" applyBorder="1" applyAlignment="1" applyProtection="1">
      <alignment vertical="top" wrapText="1"/>
      <protection locked="0"/>
    </xf>
    <xf numFmtId="0" fontId="18" fillId="0" borderId="28" xfId="0" applyFont="1" applyBorder="1" applyAlignment="1" applyProtection="1">
      <alignment vertical="top" wrapText="1"/>
      <protection locked="0"/>
    </xf>
    <xf numFmtId="165" fontId="18" fillId="0" borderId="28"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166" fontId="18" fillId="0" borderId="28" xfId="0" applyNumberFormat="1" applyFont="1" applyBorder="1" applyAlignment="1" applyProtection="1">
      <alignment horizontal="right" vertical="center" wrapText="1" readingOrder="1"/>
      <protection locked="0"/>
    </xf>
    <xf numFmtId="10" fontId="18" fillId="8" borderId="28" xfId="2" applyNumberFormat="1" applyFont="1" applyFill="1" applyBorder="1" applyAlignment="1" applyProtection="1">
      <alignment horizontal="center" vertical="center" wrapText="1" readingOrder="1"/>
    </xf>
    <xf numFmtId="167" fontId="18" fillId="8" borderId="24" xfId="0" applyNumberFormat="1" applyFont="1" applyFill="1" applyBorder="1" applyAlignment="1">
      <alignment horizontal="center" vertical="center" wrapText="1" readingOrder="1"/>
    </xf>
    <xf numFmtId="165" fontId="18" fillId="0" borderId="28" xfId="0" applyNumberFormat="1" applyFont="1" applyBorder="1" applyAlignment="1" applyProtection="1">
      <alignment horizontal="center" vertical="center" wrapText="1"/>
      <protection locked="0"/>
    </xf>
    <xf numFmtId="165" fontId="18" fillId="0" borderId="28" xfId="0" applyNumberFormat="1" applyFont="1" applyBorder="1" applyAlignment="1">
      <alignment horizontal="center" vertical="center" wrapText="1"/>
    </xf>
    <xf numFmtId="0" fontId="21" fillId="0" borderId="0" xfId="0" applyFont="1" applyFill="1" applyAlignment="1" applyProtection="1">
      <alignment horizontal="justify" vertical="top" wrapText="1"/>
      <protection locked="0"/>
    </xf>
    <xf numFmtId="0" fontId="21" fillId="0" borderId="18" xfId="0" applyFont="1" applyFill="1" applyBorder="1" applyAlignment="1" applyProtection="1">
      <alignment horizontal="justify" vertical="top" wrapText="1"/>
      <protection locked="0"/>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21" fillId="0" borderId="33" xfId="0" quotePrefix="1"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1" fillId="0" borderId="0" xfId="0" applyFont="1" applyFill="1" applyAlignment="1" applyProtection="1">
      <alignment horizontal="left" vertical="top" wrapText="1"/>
      <protection locked="0"/>
    </xf>
    <xf numFmtId="0" fontId="21" fillId="0" borderId="18" xfId="0" applyFont="1" applyFill="1" applyBorder="1" applyAlignment="1" applyProtection="1">
      <alignment horizontal="left" vertical="top" wrapText="1"/>
      <protection locked="0"/>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21" fillId="0" borderId="0" xfId="0" applyFont="1" applyAlignment="1" applyProtection="1">
      <alignment horizontal="left" vertical="top" wrapText="1"/>
      <protection locked="0"/>
    </xf>
    <xf numFmtId="0" fontId="21" fillId="0" borderId="18" xfId="0" applyFont="1" applyBorder="1" applyAlignment="1" applyProtection="1">
      <alignment horizontal="left" vertical="top"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5" fillId="7" borderId="22" xfId="0" applyFont="1" applyFill="1" applyBorder="1" applyAlignment="1">
      <alignment horizontal="center" vertical="center" wrapText="1" readingOrder="1"/>
    </xf>
    <xf numFmtId="0" fontId="15" fillId="7" borderId="23" xfId="0" applyFont="1" applyFill="1" applyBorder="1" applyAlignment="1">
      <alignment horizontal="center" vertical="center" wrapText="1" readingOrder="1"/>
    </xf>
    <xf numFmtId="0" fontId="15" fillId="7" borderId="24" xfId="0" applyFont="1" applyFill="1" applyBorder="1" applyAlignment="1">
      <alignment horizontal="center" vertical="center" wrapText="1" readingOrder="1"/>
    </xf>
    <xf numFmtId="0" fontId="15" fillId="7" borderId="25" xfId="0" applyFont="1" applyFill="1" applyBorder="1" applyAlignment="1">
      <alignment horizontal="center" vertical="center" wrapText="1" readingOrder="1"/>
    </xf>
    <xf numFmtId="0" fontId="15" fillId="7" borderId="26" xfId="0" applyFont="1" applyFill="1" applyBorder="1" applyAlignment="1">
      <alignment horizontal="center" vertical="center" wrapText="1" readingOrder="1"/>
    </xf>
    <xf numFmtId="39" fontId="12" fillId="0" borderId="27" xfId="1" applyNumberFormat="1" applyFont="1" applyFill="1" applyBorder="1" applyAlignment="1" applyProtection="1">
      <alignment horizontal="center" vertical="center" wrapText="1" readingOrder="1"/>
      <protection locked="0"/>
    </xf>
    <xf numFmtId="39" fontId="12" fillId="0" borderId="28"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3"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readingOrder="1"/>
      <protection locked="0"/>
    </xf>
    <xf numFmtId="39" fontId="12" fillId="0" borderId="25" xfId="1" applyNumberFormat="1" applyFont="1" applyFill="1" applyBorder="1" applyAlignment="1" applyProtection="1">
      <alignment horizontal="center" vertical="center" readingOrder="1"/>
      <protection locked="0"/>
    </xf>
    <xf numFmtId="39" fontId="12" fillId="0" borderId="23" xfId="1" applyNumberFormat="1" applyFont="1" applyFill="1" applyBorder="1" applyAlignment="1" applyProtection="1">
      <alignment horizontal="center" vertical="center" readingOrder="1"/>
      <protection locked="0"/>
    </xf>
    <xf numFmtId="10" fontId="12" fillId="8" borderId="28" xfId="2" applyNumberFormat="1" applyFont="1" applyFill="1" applyBorder="1" applyAlignment="1" applyProtection="1">
      <alignment horizontal="center" vertical="center" wrapText="1" readingOrder="1"/>
    </xf>
    <xf numFmtId="10" fontId="12" fillId="8" borderId="29" xfId="2" applyNumberFormat="1" applyFont="1" applyFill="1" applyBorder="1" applyAlignment="1" applyProtection="1">
      <alignment horizontal="center" vertical="center" wrapText="1" readingOrder="1"/>
    </xf>
    <xf numFmtId="0" fontId="15" fillId="9" borderId="28" xfId="0" applyFont="1" applyFill="1" applyBorder="1" applyAlignment="1">
      <alignment horizontal="center" vertical="center" wrapText="1" readingOrder="1"/>
    </xf>
    <xf numFmtId="0" fontId="12" fillId="7" borderId="28" xfId="0" applyFont="1" applyFill="1" applyBorder="1" applyAlignment="1">
      <alignment vertical="top" wrapText="1"/>
    </xf>
    <xf numFmtId="0" fontId="16" fillId="9" borderId="28" xfId="0" applyFont="1" applyFill="1" applyBorder="1" applyAlignment="1">
      <alignment horizontal="center" vertical="center" wrapText="1" readingOrder="1"/>
    </xf>
    <xf numFmtId="0" fontId="12" fillId="7" borderId="29" xfId="0" applyFont="1" applyFill="1" applyBorder="1" applyAlignment="1">
      <alignment vertical="top" wrapText="1"/>
    </xf>
    <xf numFmtId="0" fontId="0" fillId="7" borderId="19" xfId="0" applyFill="1" applyBorder="1" applyAlignment="1">
      <alignment horizontal="left" vertical="center" wrapText="1"/>
    </xf>
    <xf numFmtId="0" fontId="0" fillId="7" borderId="20" xfId="0" applyFill="1" applyBorder="1" applyAlignment="1">
      <alignment horizontal="left" vertical="center" wrapText="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2" fillId="0" borderId="0" xfId="0" applyFont="1" applyAlignment="1" applyProtection="1">
      <alignment horizontal="left"/>
      <protection locked="0"/>
    </xf>
    <xf numFmtId="0" fontId="12" fillId="0" borderId="34"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0" xfId="0" applyFont="1" applyAlignment="1" applyProtection="1">
      <alignment horizontal="center"/>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righ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righ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righ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1437247</xdr:colOff>
      <xdr:row>2</xdr:row>
      <xdr:rowOff>227906</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14300" y="0"/>
          <a:ext cx="1322947" cy="78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D13" t="str">
            <v>1.3.2</v>
          </cell>
          <cell r="E13" t="str">
            <v>Promover la consolidación del sistema electoral y de partidos políticos para garantizar la actuación responsable, democrática y transparente de los actores e instituciones del sistema político</v>
          </cell>
        </row>
        <row r="14">
          <cell r="D14" t="str">
            <v>1.3.3</v>
          </cell>
          <cell r="E14" t="str">
            <v>Fortalecer las capacidades de control y fiscalización del Congreso Nacional para proteger los recursos públicos y asegurar su uso eficiente, eficaz y transparente</v>
          </cell>
        </row>
        <row r="15">
          <cell r="D15" t="str">
            <v>1.4.1</v>
          </cell>
          <cell r="E15" t="str">
            <v>Garantizar la defensa de los intereses nacionales en los espacios terrestre, marítimo y aéreo</v>
          </cell>
        </row>
        <row r="16">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D17" t="str">
            <v>2.1.1</v>
          </cell>
          <cell r="E17" t="str">
            <v>Implantar y garantizar un sistema educativo nacional de calidad</v>
          </cell>
        </row>
        <row r="18">
          <cell r="D18" t="str">
            <v>2.1.2</v>
          </cell>
          <cell r="E18" t="str">
            <v>Universalizar la educación desde el nivel inicial hasta completar el nivel medio</v>
          </cell>
        </row>
        <row r="19">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D20" t="str">
            <v>2.2.2</v>
          </cell>
          <cell r="E20" t="str">
            <v>Universalizar el aseguramiento en salud para garantizar el acceso a servicios de salud y reducir el gasto de bolsillo</v>
          </cell>
        </row>
        <row r="21">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D22" t="str">
            <v>2.3.1</v>
          </cell>
          <cell r="E22" t="str">
            <v>Construir una cultura de igualdad y equidad entre hombres y mujeres</v>
          </cell>
        </row>
        <row r="23">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D24" t="str">
            <v>2.3.3</v>
          </cell>
          <cell r="E24" t="str">
            <v>Disminuir la pobreza mediante un efectivo y eficiente sistema de protección social, que tome en cuenta las necesidades y vulnerabilidades a lo largo del ciclo de vida</v>
          </cell>
        </row>
        <row r="25">
          <cell r="D25" t="str">
            <v>2.3.4</v>
          </cell>
          <cell r="E25" t="str">
            <v>Proteger a los niños, niñas, adolescentes y jóvenes desde la primera infancia para propiciar su desarrollo integral e inclusión social</v>
          </cell>
        </row>
        <row r="26">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sheetData>
    </sheetDataSet>
  </externalBook>
</externalLink>
</file>

<file path=xl/tables/table1.xml><?xml version="1.0" encoding="utf-8"?>
<table xmlns="http://schemas.openxmlformats.org/spreadsheetml/2006/main" id="1" name="Tabla1334" displayName="Tabla1334" ref="A28:J31"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Tabla1334[[#This Row],[Física 
(E)]]/Tabla1334[[#This Row],[Física
(C)]]</calculatedColumnFormula>
    </tableColumn>
    <tableColumn id="8" name="Financiero _x000a_(%) _x000a_H=F/D" dataDxfId="0">
      <calculatedColumnFormula>Tabla1334[[#This Row],[Financiera 
 (F)]]/Tabla1334[[#This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view="pageBreakPreview" topLeftCell="A15" zoomScale="110" zoomScaleNormal="120" zoomScaleSheetLayoutView="110" workbookViewId="0">
      <selection activeCell="A51" sqref="A51"/>
    </sheetView>
  </sheetViews>
  <sheetFormatPr baseColWidth="10" defaultRowHeight="15" x14ac:dyDescent="0.25"/>
  <cols>
    <col min="1" max="1" width="23" style="10" customWidth="1"/>
    <col min="2" max="2" width="13.7109375" style="10" customWidth="1"/>
    <col min="3" max="9" width="12.7109375" style="10" customWidth="1"/>
    <col min="10" max="10" width="12.42578125" style="10" customWidth="1"/>
  </cols>
  <sheetData>
    <row r="1" spans="1:10" ht="21.75" thickBot="1" x14ac:dyDescent="0.3">
      <c r="A1" s="1"/>
      <c r="B1" s="77" t="s">
        <v>77</v>
      </c>
      <c r="C1" s="78"/>
      <c r="D1" s="78"/>
      <c r="E1" s="78"/>
      <c r="F1" s="78"/>
      <c r="G1" s="78"/>
      <c r="H1" s="78"/>
      <c r="I1" s="78"/>
      <c r="J1" s="79"/>
    </row>
    <row r="2" spans="1:10" ht="21.75" thickBot="1" x14ac:dyDescent="0.3">
      <c r="A2" s="2"/>
      <c r="B2" s="80" t="s">
        <v>0</v>
      </c>
      <c r="C2" s="81"/>
      <c r="D2" s="80" t="s">
        <v>1</v>
      </c>
      <c r="E2" s="81"/>
      <c r="F2" s="81"/>
      <c r="G2" s="81"/>
      <c r="H2" s="82"/>
      <c r="I2" s="3" t="s">
        <v>2</v>
      </c>
      <c r="J2" s="4" t="s">
        <v>3</v>
      </c>
    </row>
    <row r="3" spans="1:10" ht="21.75" thickBot="1" x14ac:dyDescent="0.3">
      <c r="A3" s="5"/>
      <c r="B3" s="83" t="s">
        <v>4</v>
      </c>
      <c r="C3" s="84"/>
      <c r="D3" s="83"/>
      <c r="E3" s="84"/>
      <c r="F3" s="84"/>
      <c r="G3" s="84"/>
      <c r="H3" s="85"/>
      <c r="I3" s="6"/>
      <c r="J3" s="7"/>
    </row>
    <row r="4" spans="1:10" x14ac:dyDescent="0.25">
      <c r="A4" s="86"/>
      <c r="B4" s="87"/>
      <c r="C4" s="87"/>
      <c r="D4" s="88"/>
      <c r="E4" s="88"/>
      <c r="F4" s="88"/>
      <c r="G4" s="88"/>
      <c r="H4" s="88"/>
      <c r="I4" s="87"/>
      <c r="J4" s="89"/>
    </row>
    <row r="5" spans="1:10" ht="3" customHeight="1" x14ac:dyDescent="0.25">
      <c r="A5" s="90"/>
      <c r="B5" s="91"/>
      <c r="C5" s="91"/>
      <c r="D5" s="91"/>
      <c r="E5" s="91"/>
      <c r="F5" s="91"/>
      <c r="G5" s="91"/>
      <c r="H5" s="91"/>
      <c r="I5" s="91"/>
      <c r="J5" s="92"/>
    </row>
    <row r="6" spans="1:10" ht="15.75" x14ac:dyDescent="0.25">
      <c r="A6" s="32" t="s">
        <v>5</v>
      </c>
      <c r="B6" s="33"/>
      <c r="C6" s="33"/>
      <c r="D6" s="33"/>
      <c r="E6" s="33"/>
      <c r="F6" s="33"/>
      <c r="G6" s="33"/>
      <c r="H6" s="33"/>
      <c r="I6" s="33"/>
      <c r="J6" s="34"/>
    </row>
    <row r="7" spans="1:10" ht="15.75" x14ac:dyDescent="0.25">
      <c r="A7" s="44" t="s">
        <v>6</v>
      </c>
      <c r="B7" s="45"/>
      <c r="C7" s="45"/>
      <c r="D7" s="45"/>
      <c r="E7" s="45"/>
      <c r="F7" s="45"/>
      <c r="G7" s="45"/>
      <c r="H7" s="45"/>
      <c r="I7" s="45"/>
      <c r="J7" s="46"/>
    </row>
    <row r="8" spans="1:10" x14ac:dyDescent="0.25">
      <c r="A8" s="8" t="s">
        <v>7</v>
      </c>
      <c r="B8" s="74" t="s">
        <v>8</v>
      </c>
      <c r="C8" s="75"/>
      <c r="D8" s="75"/>
      <c r="E8" s="75"/>
      <c r="F8" s="75"/>
      <c r="G8" s="75"/>
      <c r="H8" s="75"/>
      <c r="I8" s="75"/>
      <c r="J8" s="76"/>
    </row>
    <row r="9" spans="1:10" ht="15" customHeight="1" x14ac:dyDescent="0.25">
      <c r="A9" s="9" t="s">
        <v>9</v>
      </c>
      <c r="B9" s="74" t="s">
        <v>10</v>
      </c>
      <c r="C9" s="75"/>
      <c r="D9" s="75"/>
      <c r="E9" s="75"/>
      <c r="F9" s="75"/>
      <c r="G9" s="75"/>
      <c r="H9" s="75"/>
      <c r="I9" s="75"/>
      <c r="J9" s="76"/>
    </row>
    <row r="10" spans="1:10" x14ac:dyDescent="0.25">
      <c r="A10" s="9" t="s">
        <v>11</v>
      </c>
      <c r="B10" s="74" t="s">
        <v>12</v>
      </c>
      <c r="C10" s="75"/>
      <c r="D10" s="75"/>
      <c r="E10" s="75"/>
      <c r="F10" s="75"/>
      <c r="G10" s="75"/>
      <c r="H10" s="75"/>
      <c r="I10" s="75"/>
      <c r="J10" s="76"/>
    </row>
    <row r="11" spans="1:10" ht="31.5" customHeight="1" x14ac:dyDescent="0.25">
      <c r="A11" s="8" t="s">
        <v>13</v>
      </c>
      <c r="B11" s="47" t="s">
        <v>14</v>
      </c>
      <c r="C11" s="47"/>
      <c r="D11" s="47"/>
      <c r="E11" s="47"/>
      <c r="F11" s="47"/>
      <c r="G11" s="47"/>
      <c r="H11" s="47"/>
      <c r="I11" s="47"/>
      <c r="J11" s="48"/>
    </row>
    <row r="12" spans="1:10" ht="27.75" customHeight="1" x14ac:dyDescent="0.25">
      <c r="A12" s="8" t="s">
        <v>15</v>
      </c>
      <c r="B12" s="47" t="s">
        <v>16</v>
      </c>
      <c r="C12" s="47"/>
      <c r="D12" s="47"/>
      <c r="E12" s="47"/>
      <c r="F12" s="47"/>
      <c r="G12" s="47"/>
      <c r="H12" s="47"/>
      <c r="I12" s="47"/>
      <c r="J12" s="48"/>
    </row>
    <row r="13" spans="1:10" ht="15.75" x14ac:dyDescent="0.25">
      <c r="A13" s="32" t="s">
        <v>17</v>
      </c>
      <c r="B13" s="33"/>
      <c r="C13" s="33"/>
      <c r="D13" s="33"/>
      <c r="E13" s="33"/>
      <c r="F13" s="33"/>
      <c r="G13" s="33"/>
      <c r="H13" s="33"/>
      <c r="I13" s="33"/>
      <c r="J13" s="34"/>
    </row>
    <row r="14" spans="1:10" ht="42.75" customHeight="1" x14ac:dyDescent="0.25">
      <c r="A14" s="8" t="s">
        <v>18</v>
      </c>
      <c r="B14" s="11">
        <v>3</v>
      </c>
      <c r="C14" s="72" t="s">
        <v>74</v>
      </c>
      <c r="D14" s="73"/>
      <c r="E14" s="73"/>
      <c r="F14" s="73"/>
      <c r="G14" s="73"/>
      <c r="H14" s="73"/>
      <c r="I14" s="73"/>
      <c r="J14" s="73"/>
    </row>
    <row r="15" spans="1:10" ht="26.25" customHeight="1" x14ac:dyDescent="0.25">
      <c r="A15" s="8" t="s">
        <v>19</v>
      </c>
      <c r="B15" s="12">
        <v>3.5</v>
      </c>
      <c r="C15" s="72" t="s">
        <v>75</v>
      </c>
      <c r="D15" s="73"/>
      <c r="E15" s="73"/>
      <c r="F15" s="73"/>
      <c r="G15" s="73"/>
      <c r="H15" s="73"/>
      <c r="I15" s="73"/>
      <c r="J15" s="73"/>
    </row>
    <row r="16" spans="1:10" ht="27" customHeight="1" x14ac:dyDescent="0.25">
      <c r="A16" s="8" t="s">
        <v>20</v>
      </c>
      <c r="B16" s="13" t="s">
        <v>21</v>
      </c>
      <c r="C16" s="72" t="str">
        <f>IFERROR(VLOOKUP(B16,'[1]Validacion datos'!D4:E60,2,FALSE),"")</f>
        <v>Elevar la productividad, competitividad y sostenibilidad ambiental y financiera de las cadenas agroproductivas, a fin de contribuir a la seguridad alimentaria, aprovechar el potencial exportador y generar empleo e ingresos para la población rural</v>
      </c>
      <c r="D16" s="73"/>
      <c r="E16" s="73"/>
      <c r="F16" s="73"/>
      <c r="G16" s="73"/>
      <c r="H16" s="73"/>
      <c r="I16" s="73"/>
      <c r="J16" s="73"/>
    </row>
    <row r="17" spans="1:10" ht="15.75" x14ac:dyDescent="0.25">
      <c r="A17" s="32" t="s">
        <v>22</v>
      </c>
      <c r="B17" s="33"/>
      <c r="C17" s="33"/>
      <c r="D17" s="33"/>
      <c r="E17" s="33"/>
      <c r="F17" s="33"/>
      <c r="G17" s="33"/>
      <c r="H17" s="33"/>
      <c r="I17" s="33"/>
      <c r="J17" s="34"/>
    </row>
    <row r="18" spans="1:10" ht="29.25" customHeight="1" x14ac:dyDescent="0.25">
      <c r="A18" s="8" t="s">
        <v>23</v>
      </c>
      <c r="B18" s="47" t="s">
        <v>24</v>
      </c>
      <c r="C18" s="47"/>
      <c r="D18" s="47"/>
      <c r="E18" s="47"/>
      <c r="F18" s="47"/>
      <c r="G18" s="47"/>
      <c r="H18" s="47"/>
      <c r="I18" s="47"/>
      <c r="J18" s="48"/>
    </row>
    <row r="19" spans="1:10" ht="33" customHeight="1" x14ac:dyDescent="0.25">
      <c r="A19" s="14" t="s">
        <v>25</v>
      </c>
      <c r="B19" s="47" t="s">
        <v>26</v>
      </c>
      <c r="C19" s="47"/>
      <c r="D19" s="47"/>
      <c r="E19" s="47"/>
      <c r="F19" s="47"/>
      <c r="G19" s="47"/>
      <c r="H19" s="47"/>
      <c r="I19" s="47"/>
      <c r="J19" s="48"/>
    </row>
    <row r="20" spans="1:10" ht="34.5" customHeight="1" x14ac:dyDescent="0.25">
      <c r="A20" s="14" t="s">
        <v>27</v>
      </c>
      <c r="B20" s="47" t="s">
        <v>28</v>
      </c>
      <c r="C20" s="47"/>
      <c r="D20" s="47"/>
      <c r="E20" s="47"/>
      <c r="F20" s="47"/>
      <c r="G20" s="47"/>
      <c r="H20" s="47"/>
      <c r="I20" s="47"/>
      <c r="J20" s="48"/>
    </row>
    <row r="21" spans="1:10" ht="59.25" customHeight="1" x14ac:dyDescent="0.25">
      <c r="A21" s="14" t="s">
        <v>29</v>
      </c>
      <c r="B21" s="47" t="s">
        <v>30</v>
      </c>
      <c r="C21" s="47"/>
      <c r="D21" s="47"/>
      <c r="E21" s="47"/>
      <c r="F21" s="47"/>
      <c r="G21" s="47"/>
      <c r="H21" s="47"/>
      <c r="I21" s="47"/>
      <c r="J21" s="48"/>
    </row>
    <row r="22" spans="1:10" ht="15.75" x14ac:dyDescent="0.25">
      <c r="A22" s="32" t="s">
        <v>31</v>
      </c>
      <c r="B22" s="33"/>
      <c r="C22" s="33"/>
      <c r="D22" s="33"/>
      <c r="E22" s="33"/>
      <c r="F22" s="33"/>
      <c r="G22" s="33"/>
      <c r="H22" s="33"/>
      <c r="I22" s="33"/>
      <c r="J22" s="34"/>
    </row>
    <row r="23" spans="1:10" ht="15.75" x14ac:dyDescent="0.25">
      <c r="A23" s="44" t="s">
        <v>32</v>
      </c>
      <c r="B23" s="45"/>
      <c r="C23" s="45"/>
      <c r="D23" s="45"/>
      <c r="E23" s="45"/>
      <c r="F23" s="45"/>
      <c r="G23" s="45"/>
      <c r="H23" s="45"/>
      <c r="I23" s="45"/>
      <c r="J23" s="46"/>
    </row>
    <row r="24" spans="1:10" ht="15" customHeight="1" x14ac:dyDescent="0.25">
      <c r="A24" s="53" t="s">
        <v>33</v>
      </c>
      <c r="B24" s="54"/>
      <c r="C24" s="55" t="s">
        <v>34</v>
      </c>
      <c r="D24" s="56"/>
      <c r="E24" s="56"/>
      <c r="F24" s="56" t="s">
        <v>35</v>
      </c>
      <c r="G24" s="56"/>
      <c r="H24" s="54"/>
      <c r="I24" s="55" t="s">
        <v>36</v>
      </c>
      <c r="J24" s="57"/>
    </row>
    <row r="25" spans="1:10" x14ac:dyDescent="0.25">
      <c r="A25" s="58">
        <v>341967148</v>
      </c>
      <c r="B25" s="59"/>
      <c r="C25" s="60">
        <v>404118884.79000002</v>
      </c>
      <c r="D25" s="61"/>
      <c r="E25" s="62"/>
      <c r="F25" s="63">
        <v>364765509.48000002</v>
      </c>
      <c r="G25" s="64"/>
      <c r="H25" s="65"/>
      <c r="I25" s="66">
        <f>IF(A25&gt;0,F25/C25,0)</f>
        <v>0.90261931131862361</v>
      </c>
      <c r="J25" s="67"/>
    </row>
    <row r="26" spans="1:10" ht="15.75" x14ac:dyDescent="0.25">
      <c r="A26" s="44" t="s">
        <v>37</v>
      </c>
      <c r="B26" s="45"/>
      <c r="C26" s="45"/>
      <c r="D26" s="45"/>
      <c r="E26" s="45"/>
      <c r="F26" s="45"/>
      <c r="G26" s="45"/>
      <c r="H26" s="45"/>
      <c r="I26" s="45"/>
      <c r="J26" s="46"/>
    </row>
    <row r="27" spans="1:10" x14ac:dyDescent="0.25">
      <c r="A27" s="15"/>
      <c r="B27"/>
      <c r="C27" s="68" t="s">
        <v>64</v>
      </c>
      <c r="D27" s="69"/>
      <c r="E27" s="70" t="s">
        <v>38</v>
      </c>
      <c r="F27" s="69"/>
      <c r="G27" s="70" t="s">
        <v>39</v>
      </c>
      <c r="H27" s="70"/>
      <c r="I27" s="70" t="s">
        <v>40</v>
      </c>
      <c r="J27" s="71"/>
    </row>
    <row r="28" spans="1:10" ht="38.25" x14ac:dyDescent="0.25">
      <c r="A28" s="16" t="s">
        <v>41</v>
      </c>
      <c r="B28" s="17" t="s">
        <v>42</v>
      </c>
      <c r="C28" s="17" t="s">
        <v>43</v>
      </c>
      <c r="D28" s="17" t="s">
        <v>44</v>
      </c>
      <c r="E28" s="17" t="s">
        <v>45</v>
      </c>
      <c r="F28" s="17" t="s">
        <v>46</v>
      </c>
      <c r="G28" s="17" t="s">
        <v>47</v>
      </c>
      <c r="H28" s="17" t="s">
        <v>48</v>
      </c>
      <c r="I28" s="17" t="s">
        <v>49</v>
      </c>
      <c r="J28" s="18" t="s">
        <v>50</v>
      </c>
    </row>
    <row r="29" spans="1:10" ht="36" x14ac:dyDescent="0.25">
      <c r="A29" s="19" t="s">
        <v>51</v>
      </c>
      <c r="B29" s="20" t="s">
        <v>52</v>
      </c>
      <c r="C29" s="21">
        <v>15</v>
      </c>
      <c r="D29" s="25">
        <v>161785987.03</v>
      </c>
      <c r="E29" s="21">
        <v>3</v>
      </c>
      <c r="F29" s="25">
        <v>55597668.119999997</v>
      </c>
      <c r="G29" s="28">
        <v>8</v>
      </c>
      <c r="H29" s="25">
        <v>44875741.369999997</v>
      </c>
      <c r="I29" s="26">
        <f>Tabla1334[[#This Row],[Física 
(E)]]/Tabla1334[[#This Row],[Física
(C)]]</f>
        <v>2.6666666666666665</v>
      </c>
      <c r="J29" s="27">
        <f>Tabla1334[[#This Row],[Financiera 
 (F)]]/Tabla1334[[#This Row],[Financiera
(D)]]</f>
        <v>0.80715150270586566</v>
      </c>
    </row>
    <row r="30" spans="1:10" ht="36" x14ac:dyDescent="0.25">
      <c r="A30" s="19" t="s">
        <v>53</v>
      </c>
      <c r="B30" s="20" t="s">
        <v>54</v>
      </c>
      <c r="C30" s="21">
        <v>34</v>
      </c>
      <c r="D30" s="25">
        <v>52093786</v>
      </c>
      <c r="E30" s="21">
        <v>16</v>
      </c>
      <c r="F30" s="25">
        <v>18058599</v>
      </c>
      <c r="G30" s="28">
        <v>15</v>
      </c>
      <c r="H30" s="25">
        <v>15161885.789999999</v>
      </c>
      <c r="I30" s="26">
        <f>Tabla1334[[#This Row],[Física 
(E)]]/Tabla1334[[#This Row],[Física
(C)]]</f>
        <v>0.9375</v>
      </c>
      <c r="J30" s="27">
        <f>Tabla1334[[#This Row],[Financiera 
 (F)]]/Tabla1334[[#This Row],[Financiera
(D)]]</f>
        <v>0.83959369107204818</v>
      </c>
    </row>
    <row r="31" spans="1:10" ht="60" x14ac:dyDescent="0.25">
      <c r="A31" s="19" t="s">
        <v>55</v>
      </c>
      <c r="B31" s="20" t="s">
        <v>56</v>
      </c>
      <c r="C31" s="21">
        <v>1371</v>
      </c>
      <c r="D31" s="25">
        <v>24980965.050000001</v>
      </c>
      <c r="E31" s="21">
        <v>426</v>
      </c>
      <c r="F31" s="25">
        <v>21038109.809999999</v>
      </c>
      <c r="G31" s="29">
        <v>624</v>
      </c>
      <c r="H31" s="25">
        <v>5458070.6600000001</v>
      </c>
      <c r="I31" s="26">
        <f>Tabla1334[[#This Row],[Física 
(E)]]/Tabla1334[[#This Row],[Física
(C)]]</f>
        <v>1.4647887323943662</v>
      </c>
      <c r="J31" s="27">
        <f>Tabla1334[[#This Row],[Financiera 
 (F)]]/Tabla1334[[#This Row],[Financiera
(D)]]</f>
        <v>0.25943731206335024</v>
      </c>
    </row>
    <row r="32" spans="1:10" ht="15.75" x14ac:dyDescent="0.25">
      <c r="A32" s="32" t="s">
        <v>57</v>
      </c>
      <c r="B32" s="33"/>
      <c r="C32" s="33"/>
      <c r="D32" s="33"/>
      <c r="E32" s="33"/>
      <c r="F32" s="33"/>
      <c r="G32" s="33"/>
      <c r="H32" s="33"/>
      <c r="I32" s="33"/>
      <c r="J32" s="34"/>
    </row>
    <row r="33" spans="1:10" ht="15.75" x14ac:dyDescent="0.25">
      <c r="A33" s="44" t="s">
        <v>58</v>
      </c>
      <c r="B33" s="45"/>
      <c r="C33" s="45"/>
      <c r="D33" s="45"/>
      <c r="E33" s="45"/>
      <c r="F33" s="45"/>
      <c r="G33" s="45"/>
      <c r="H33" s="45"/>
      <c r="I33" s="45"/>
      <c r="J33" s="46"/>
    </row>
    <row r="34" spans="1:10" ht="15" customHeight="1" x14ac:dyDescent="0.25">
      <c r="A34" s="22" t="s">
        <v>59</v>
      </c>
      <c r="B34" s="47" t="s">
        <v>51</v>
      </c>
      <c r="C34" s="47"/>
      <c r="D34" s="47"/>
      <c r="E34" s="47"/>
      <c r="F34" s="47"/>
      <c r="G34" s="47"/>
      <c r="H34" s="47"/>
      <c r="I34" s="47"/>
      <c r="J34" s="48"/>
    </row>
    <row r="35" spans="1:10" ht="58.5" customHeight="1" x14ac:dyDescent="0.25">
      <c r="A35" s="22" t="s">
        <v>60</v>
      </c>
      <c r="B35" s="47" t="s">
        <v>65</v>
      </c>
      <c r="C35" s="47"/>
      <c r="D35" s="47"/>
      <c r="E35" s="47"/>
      <c r="F35" s="47"/>
      <c r="G35" s="47"/>
      <c r="H35" s="47"/>
      <c r="I35" s="47"/>
      <c r="J35" s="48"/>
    </row>
    <row r="36" spans="1:10" ht="384" customHeight="1" x14ac:dyDescent="0.25">
      <c r="A36" s="22" t="s">
        <v>61</v>
      </c>
      <c r="B36" s="49" t="s">
        <v>80</v>
      </c>
      <c r="C36" s="49"/>
      <c r="D36" s="49"/>
      <c r="E36" s="49"/>
      <c r="F36" s="49"/>
      <c r="G36" s="49"/>
      <c r="H36" s="49"/>
      <c r="I36" s="49"/>
      <c r="J36" s="50"/>
    </row>
    <row r="37" spans="1:10" ht="119.25" customHeight="1" x14ac:dyDescent="0.25">
      <c r="A37" s="22" t="s">
        <v>62</v>
      </c>
      <c r="B37" s="51" t="s">
        <v>78</v>
      </c>
      <c r="C37" s="51"/>
      <c r="D37" s="51"/>
      <c r="E37" s="51"/>
      <c r="F37" s="51"/>
      <c r="G37" s="51"/>
      <c r="H37" s="51"/>
      <c r="I37" s="51"/>
      <c r="J37" s="52"/>
    </row>
    <row r="39" spans="1:10" ht="15" customHeight="1" x14ac:dyDescent="0.25">
      <c r="A39" s="22" t="s">
        <v>59</v>
      </c>
      <c r="B39" s="47" t="s">
        <v>53</v>
      </c>
      <c r="C39" s="47"/>
      <c r="D39" s="47"/>
      <c r="E39" s="47"/>
      <c r="F39" s="47"/>
      <c r="G39" s="47"/>
      <c r="H39" s="47"/>
      <c r="I39" s="47"/>
      <c r="J39" s="48"/>
    </row>
    <row r="40" spans="1:10" ht="57" customHeight="1" x14ac:dyDescent="0.25">
      <c r="A40" s="22" t="s">
        <v>60</v>
      </c>
      <c r="B40" s="47" t="s">
        <v>66</v>
      </c>
      <c r="C40" s="47"/>
      <c r="D40" s="47"/>
      <c r="E40" s="47"/>
      <c r="F40" s="47"/>
      <c r="G40" s="47"/>
      <c r="H40" s="47"/>
      <c r="I40" s="47"/>
      <c r="J40" s="48"/>
    </row>
    <row r="41" spans="1:10" ht="215.25" customHeight="1" x14ac:dyDescent="0.25">
      <c r="A41" s="22" t="s">
        <v>61</v>
      </c>
      <c r="B41" s="49" t="s">
        <v>83</v>
      </c>
      <c r="C41" s="49"/>
      <c r="D41" s="49"/>
      <c r="E41" s="49"/>
      <c r="F41" s="49"/>
      <c r="G41" s="49"/>
      <c r="H41" s="49"/>
      <c r="I41" s="49"/>
      <c r="J41" s="50"/>
    </row>
    <row r="42" spans="1:10" ht="103.5" customHeight="1" x14ac:dyDescent="0.25">
      <c r="A42" s="22" t="s">
        <v>62</v>
      </c>
      <c r="B42" s="51" t="s">
        <v>82</v>
      </c>
      <c r="C42" s="51"/>
      <c r="D42" s="51"/>
      <c r="E42" s="51"/>
      <c r="F42" s="51"/>
      <c r="G42" s="51"/>
      <c r="H42" s="51"/>
      <c r="I42" s="51"/>
      <c r="J42" s="52"/>
    </row>
    <row r="43" spans="1:10" ht="15" customHeight="1" x14ac:dyDescent="0.25">
      <c r="A43" s="22"/>
      <c r="B43" s="23"/>
      <c r="C43" s="23"/>
      <c r="D43" s="23"/>
      <c r="E43" s="23"/>
      <c r="F43" s="23"/>
      <c r="G43" s="23"/>
      <c r="H43" s="23"/>
      <c r="I43" s="23"/>
      <c r="J43" s="24"/>
    </row>
    <row r="44" spans="1:10" ht="15" customHeight="1" x14ac:dyDescent="0.25">
      <c r="A44" s="22" t="s">
        <v>59</v>
      </c>
      <c r="B44" s="47" t="s">
        <v>55</v>
      </c>
      <c r="C44" s="47"/>
      <c r="D44" s="47"/>
      <c r="E44" s="47"/>
      <c r="F44" s="47"/>
      <c r="G44" s="47"/>
      <c r="H44" s="47"/>
      <c r="I44" s="47"/>
      <c r="J44" s="48"/>
    </row>
    <row r="45" spans="1:10" ht="48" customHeight="1" x14ac:dyDescent="0.25">
      <c r="A45" s="22" t="s">
        <v>60</v>
      </c>
      <c r="B45" s="47" t="s">
        <v>67</v>
      </c>
      <c r="C45" s="47"/>
      <c r="D45" s="47"/>
      <c r="E45" s="47"/>
      <c r="F45" s="47"/>
      <c r="G45" s="47"/>
      <c r="H45" s="47"/>
      <c r="I45" s="47"/>
      <c r="J45" s="48"/>
    </row>
    <row r="46" spans="1:10" ht="123" customHeight="1" x14ac:dyDescent="0.25">
      <c r="A46" s="22" t="s">
        <v>61</v>
      </c>
      <c r="B46" s="42" t="s">
        <v>81</v>
      </c>
      <c r="C46" s="42"/>
      <c r="D46" s="42"/>
      <c r="E46" s="42"/>
      <c r="F46" s="42"/>
      <c r="G46" s="42"/>
      <c r="H46" s="42"/>
      <c r="I46" s="42"/>
      <c r="J46" s="43"/>
    </row>
    <row r="47" spans="1:10" ht="154.5" customHeight="1" x14ac:dyDescent="0.25">
      <c r="A47" s="22" t="s">
        <v>62</v>
      </c>
      <c r="B47" s="30" t="s">
        <v>79</v>
      </c>
      <c r="C47" s="30"/>
      <c r="D47" s="30"/>
      <c r="E47" s="30"/>
      <c r="F47" s="30"/>
      <c r="G47" s="30"/>
      <c r="H47" s="30"/>
      <c r="I47" s="30"/>
      <c r="J47" s="31"/>
    </row>
    <row r="48" spans="1:10" ht="27.75" customHeight="1" x14ac:dyDescent="0.25">
      <c r="A48" s="32"/>
      <c r="B48" s="33"/>
      <c r="C48" s="33"/>
      <c r="D48" s="33"/>
      <c r="E48" s="33"/>
      <c r="F48" s="33"/>
      <c r="G48" s="33"/>
      <c r="H48" s="33"/>
      <c r="I48" s="33"/>
      <c r="J48" s="34"/>
    </row>
    <row r="49" spans="1:10" ht="27.75" customHeight="1" x14ac:dyDescent="0.25">
      <c r="A49" s="35" t="s">
        <v>68</v>
      </c>
      <c r="B49" s="36"/>
      <c r="C49" s="36"/>
      <c r="D49" s="36"/>
      <c r="E49" s="36"/>
      <c r="F49" s="36"/>
      <c r="G49" s="36"/>
      <c r="H49" s="36"/>
      <c r="I49" s="36"/>
      <c r="J49" s="37"/>
    </row>
    <row r="50" spans="1:10" ht="71.25" customHeight="1" x14ac:dyDescent="0.25">
      <c r="A50" s="38" t="s">
        <v>84</v>
      </c>
      <c r="B50" s="39"/>
      <c r="C50" s="39"/>
      <c r="D50" s="39"/>
      <c r="E50" s="39"/>
      <c r="F50" s="39"/>
      <c r="G50" s="39"/>
      <c r="H50" s="39"/>
      <c r="I50" s="39"/>
      <c r="J50" s="40"/>
    </row>
    <row r="51" spans="1:10" x14ac:dyDescent="0.25">
      <c r="A51" s="23"/>
      <c r="B51" s="23"/>
      <c r="C51" s="23"/>
      <c r="D51" s="23"/>
      <c r="E51" s="23"/>
      <c r="F51" s="23"/>
      <c r="G51" s="23"/>
      <c r="H51" s="23"/>
      <c r="I51" s="23"/>
      <c r="J51" s="23"/>
    </row>
    <row r="52" spans="1:10" ht="15" customHeight="1" x14ac:dyDescent="0.25">
      <c r="A52" s="41" t="s">
        <v>63</v>
      </c>
      <c r="B52" s="41"/>
      <c r="C52" s="41"/>
      <c r="D52" s="41"/>
      <c r="E52" s="41"/>
      <c r="F52" s="41"/>
      <c r="G52" s="41"/>
      <c r="H52" s="41"/>
      <c r="I52" s="41"/>
      <c r="J52" s="41"/>
    </row>
    <row r="54" spans="1:10" x14ac:dyDescent="0.25">
      <c r="A54"/>
      <c r="B54"/>
      <c r="C54"/>
      <c r="D54"/>
      <c r="E54"/>
      <c r="F54"/>
      <c r="G54"/>
      <c r="H54"/>
      <c r="I54"/>
      <c r="J54"/>
    </row>
    <row r="55" spans="1:10" x14ac:dyDescent="0.25">
      <c r="A55" s="93" t="s">
        <v>69</v>
      </c>
      <c r="B55" s="93"/>
      <c r="C55" s="93"/>
      <c r="D55"/>
      <c r="E55" s="93" t="s">
        <v>70</v>
      </c>
      <c r="F55" s="93"/>
      <c r="G55" s="93"/>
      <c r="H55" s="93"/>
      <c r="I55"/>
      <c r="J55"/>
    </row>
    <row r="56" spans="1:10" x14ac:dyDescent="0.25">
      <c r="A56"/>
      <c r="B56"/>
      <c r="C56"/>
      <c r="E56"/>
      <c r="F56"/>
      <c r="G56"/>
      <c r="H56"/>
    </row>
    <row r="57" spans="1:10" x14ac:dyDescent="0.25">
      <c r="E57"/>
    </row>
    <row r="58" spans="1:10" x14ac:dyDescent="0.25">
      <c r="A58" s="94"/>
      <c r="B58" s="94"/>
      <c r="C58" s="94"/>
      <c r="E58" s="88"/>
      <c r="F58" s="88"/>
      <c r="G58" s="88"/>
      <c r="H58" s="88"/>
    </row>
    <row r="59" spans="1:10" x14ac:dyDescent="0.25">
      <c r="A59" s="95" t="s">
        <v>76</v>
      </c>
      <c r="B59" s="95"/>
      <c r="C59" s="95"/>
      <c r="E59" s="95" t="s">
        <v>71</v>
      </c>
      <c r="F59" s="95"/>
      <c r="G59" s="95"/>
      <c r="H59" s="95"/>
    </row>
    <row r="60" spans="1:10" x14ac:dyDescent="0.25">
      <c r="A60" s="96" t="s">
        <v>72</v>
      </c>
      <c r="B60" s="96"/>
      <c r="C60" s="96"/>
      <c r="E60" s="96" t="s">
        <v>73</v>
      </c>
      <c r="F60" s="96"/>
      <c r="G60" s="96"/>
      <c r="H60" s="96"/>
    </row>
  </sheetData>
  <mergeCells count="64">
    <mergeCell ref="A55:C55"/>
    <mergeCell ref="A58:C58"/>
    <mergeCell ref="A59:C59"/>
    <mergeCell ref="A60:C60"/>
    <mergeCell ref="E55:H55"/>
    <mergeCell ref="E58:H58"/>
    <mergeCell ref="E59:H59"/>
    <mergeCell ref="E60:H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2:J32"/>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6:J46"/>
    <mergeCell ref="A33:J33"/>
    <mergeCell ref="B34:J34"/>
    <mergeCell ref="B35:J35"/>
    <mergeCell ref="B36:J36"/>
    <mergeCell ref="B37:J37"/>
    <mergeCell ref="B39:J39"/>
    <mergeCell ref="B40:J40"/>
    <mergeCell ref="B41:J41"/>
    <mergeCell ref="B42:J42"/>
    <mergeCell ref="B44:J44"/>
    <mergeCell ref="B45:J45"/>
    <mergeCell ref="B47:J47"/>
    <mergeCell ref="A48:J48"/>
    <mergeCell ref="A49:J49"/>
    <mergeCell ref="A50:J50"/>
    <mergeCell ref="A52:J52"/>
  </mergeCells>
  <dataValidations count="16">
    <dataValidation allowBlank="1" showInputMessage="1" showErrorMessage="1" prompt="Monto presupuestado para el producto" sqref="D28 F28:F31 H29 E29:E31 D30:D31"/>
    <dataValidation allowBlank="1" showInputMessage="1" showErrorMessage="1" prompt="Meta anual del indicador" sqref="E28 C28:C31 D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50:J51"/>
    <dataValidation allowBlank="1" showInputMessage="1" showErrorMessage="1" prompt="De existir desvío, explicar razones." sqref="B42:J42 B47:J47"/>
    <dataValidation allowBlank="1" showInputMessage="1" showErrorMessage="1" prompt="1. Describir lo plasmado en el presupuesto_x000a_2. Describir lo alcanzado en términos financieros y de producción " sqref="B41:J41 B46:J46"/>
    <dataValidation allowBlank="1" showInputMessage="1" showErrorMessage="1" prompt="¿En qué consiste el producto? su objetivo" sqref="B45:J45 B40:J40 B35:J36"/>
    <dataValidation allowBlank="1" showInputMessage="1" showErrorMessage="1" prompt="Nombre del producto" sqref="B34:J34 B39:J39 B43:J44"/>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
    <dataValidation allowBlank="1" showInputMessage="1" showErrorMessage="1" prompt="Meta alcanzada en el trimestre" sqref="G28:G31"/>
    <dataValidation allowBlank="1" showInputMessage="1" showErrorMessage="1" prompt="Nombre del indicador" sqref="B28:B31"/>
    <dataValidation allowBlank="1" showInputMessage="1" showErrorMessage="1" prompt="Nombre de cada producto" sqref="A28:A31"/>
  </dataValidations>
  <printOptions horizontalCentered="1"/>
  <pageMargins left="0.31496062992125984" right="0.31496062992125984" top="0.55118110236220474" bottom="0.55118110236220474" header="0.31496062992125984" footer="0.31496062992125984"/>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TRIMESTRE 1 2023</vt:lpstr>
      <vt:lpstr>'TRIMESTRE 1 2023'!Área_de_impresión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Herrera</dc:creator>
  <cp:lastModifiedBy>Eduardo Fulcar</cp:lastModifiedBy>
  <cp:lastPrinted>2024-01-12T14:09:45Z</cp:lastPrinted>
  <dcterms:created xsi:type="dcterms:W3CDTF">2022-06-24T15:40:47Z</dcterms:created>
  <dcterms:modified xsi:type="dcterms:W3CDTF">2024-01-15T13:21:48Z</dcterms:modified>
</cp:coreProperties>
</file>