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030"/>
  </bookViews>
  <sheets>
    <sheet name="Anexo B2 Anual" sheetId="1" r:id="rId1"/>
    <sheet name="Anexo B2 Semestral" sheetId="2" r:id="rId2"/>
    <sheet name="Anexo B2 Trimestral " sheetId="3" r:id="rId3"/>
  </sheets>
  <externalReferences>
    <externalReference r:id="rId4"/>
    <externalReference r:id="rId5"/>
  </externalReferences>
  <definedNames>
    <definedName name="_xlnm.Print_Area" localSheetId="0">'Anexo B2 Anual'!$A$1:$J$52</definedName>
    <definedName name="_xlnm.Print_Area" localSheetId="1">'Anexo B2 Semestral'!$A$1:$J$52</definedName>
    <definedName name="_xlnm.Print_Area" localSheetId="2">'Anexo B2 Trimestral '!$A$1:$J$53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3" l="1"/>
  <c r="I31" i="3"/>
  <c r="J30" i="3"/>
  <c r="I30" i="3"/>
  <c r="J29" i="3"/>
  <c r="I29" i="3"/>
  <c r="I25" i="3"/>
  <c r="C16" i="3"/>
  <c r="C15" i="3"/>
  <c r="B15" i="3"/>
  <c r="B14" i="3"/>
  <c r="C14" i="3" s="1"/>
  <c r="J31" i="2"/>
  <c r="I31" i="2"/>
  <c r="J30" i="2"/>
  <c r="I30" i="2"/>
  <c r="J29" i="2"/>
  <c r="I29" i="2"/>
  <c r="I25" i="2"/>
  <c r="C16" i="2"/>
  <c r="C15" i="2"/>
  <c r="B15" i="2"/>
  <c r="B14" i="2"/>
  <c r="C14" i="2" s="1"/>
  <c r="J31" i="1"/>
  <c r="I31" i="1"/>
  <c r="J30" i="1"/>
  <c r="I30" i="1"/>
  <c r="J29" i="1"/>
  <c r="I29" i="1"/>
  <c r="I25" i="1"/>
  <c r="C16" i="1"/>
  <c r="C15" i="1"/>
  <c r="B15" i="1"/>
  <c r="B14" i="1"/>
  <c r="C14" i="1" s="1"/>
</calcChain>
</file>

<file path=xl/sharedStrings.xml><?xml version="1.0" encoding="utf-8"?>
<sst xmlns="http://schemas.openxmlformats.org/spreadsheetml/2006/main" count="252" uniqueCount="80">
  <si>
    <t>Informe de Evaluación trimestral de las Metas Físicas-Financieras</t>
  </si>
  <si>
    <t>Código</t>
  </si>
  <si>
    <t>Documento Relacionado</t>
  </si>
  <si>
    <t>Fecha Versión</t>
  </si>
  <si>
    <t>Versión</t>
  </si>
  <si>
    <t>DEC-FOR013</t>
  </si>
  <si>
    <t>I -Información Institucional</t>
  </si>
  <si>
    <t>I.I - Completar los datos requeridos sobre la institución</t>
  </si>
  <si>
    <t>Capítulo</t>
  </si>
  <si>
    <t>5132 INSTITUTO DOMINICANO DE INVESTIGACIONES AGROPECUARIAS Y FORESTALES</t>
  </si>
  <si>
    <t>Subcapítulo</t>
  </si>
  <si>
    <t>5132.01 INSTITUTO DOMINICANO DE INVESTIGACIONES AGROPECUARIAS Y FORESTALES</t>
  </si>
  <si>
    <t>Unidad Ejecutora</t>
  </si>
  <si>
    <t>5132.01.0001 - INSTITUTO DOMINICANO DE INVESTIGACIONES AGROPECUARIAS Y FORESTALES</t>
  </si>
  <si>
    <t>Misión</t>
  </si>
  <si>
    <t xml:space="preserve"> “Poner al servicio de la agricultura dominicana soluciones tecnológicas que mejoren la competitividad de los sistemas productivos, garanticen la inocuidad de los alimentos, aseguren la sostenibilidad y contribuyan a reducir la pobreza rural”</t>
  </si>
  <si>
    <t>Visión</t>
  </si>
  <si>
    <t>“Ser una institución reconocida por la calidad de sus aportes a la competitividad de los agronegocios dominicanos, la seguridad alimentaria y al manejo sostenible de los recursos naturales”</t>
  </si>
  <si>
    <t>II. Contribución a la Estrategia Nacional de Desarrollo</t>
  </si>
  <si>
    <t>Eje estratégico:</t>
  </si>
  <si>
    <t>Objetivo general:</t>
  </si>
  <si>
    <t>Objetivo(s) específico(s):</t>
  </si>
  <si>
    <t>3.5.3</t>
  </si>
  <si>
    <t>III. Información del Programa</t>
  </si>
  <si>
    <t>Nombre:</t>
  </si>
  <si>
    <t xml:space="preserve">11-Investigación para el desarrollo agropecuario y forestal </t>
  </si>
  <si>
    <t>Descripción:</t>
  </si>
  <si>
    <t>Consiste en contribuir a la generación de riquezas y a la seguridad alimentaria, mediante innovaciones tecnológicas que propicien la competitividad de los sistemas agroempresariales, la sostenibilidad de los recursos naturales y la equidad.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</si>
  <si>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</si>
  <si>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 xml:space="preserve">Los beneficiarios del programa son todos los productores líderes de los diferentes rubros agropecuarios, técnicos de las diferentes instituciones agropecuarias y sector privado.   </t>
  </si>
  <si>
    <t>Resultado Asociado:</t>
  </si>
  <si>
    <t>Este programa contribuye a las necesidades tecnológicas locales, poniendo en manos de los productores agropecuarios y forestales del país, tecnologías agropecuarias apropiadas que les permitan mejorar sus niveles actuales de productividad y calidad, reducir los costos unitarios de producción, agregando valor a sus productos y en tal sentido mejorar sus niveles de ingresos y su nivel de vida.</t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</si>
  <si>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</si>
  <si>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</si>
  <si>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</si>
  <si>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</si>
  <si>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</si>
  <si>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</si>
  <si>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</si>
  <si>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 xml:space="preserve"> Presupuesto Anual</t>
  </si>
  <si>
    <t>Programación Anual</t>
  </si>
  <si>
    <t>Ejecución Anual</t>
  </si>
  <si>
    <t>Avance</t>
  </si>
  <si>
    <t>Producto</t>
  </si>
  <si>
    <t>Indicador</t>
  </si>
  <si>
    <t>Física
(A)</t>
  </si>
  <si>
    <t>Financiera
(B)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</si>
  <si>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</si>
  <si>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</si>
  <si>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</si>
  <si>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</si>
  <si>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</si>
  <si>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</si>
  <si>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Columna1</t>
  </si>
  <si>
    <t>Columna2</t>
  </si>
  <si>
    <t>5958-Tecnologías generadas para el manejo agropecuario</t>
  </si>
  <si>
    <t>Cantidad de tecnologías Generadas</t>
  </si>
  <si>
    <t>6036-Tecnologías validadas a escala comercial</t>
  </si>
  <si>
    <t>Cantidad de tecnologías validadas</t>
  </si>
  <si>
    <t>6045-Técnicos y productores agropecuarios acceden a servicios y a tecnologías generadas o validadas por el IDIAF</t>
  </si>
  <si>
    <t>Cantidad de técnicos y productores beneficiados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</si>
  <si>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</si>
  <si>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</si>
  <si>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</si>
  <si>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</si>
  <si>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Este producto consiste en el desarrollo de tecnologías y generación de informaciones básicas para mejorar los procesos productivos de cultivos y pecuarios. Estos procesos incluyen: mejoramiento y conservación de recursos genéticos, manejo de la nutrición, control de plagas y enfermedades, control de malezas, manejo de pastos y forrajes, manejo de cosecha y poscosecha, etc.</t>
  </si>
  <si>
    <t>Logros alcanzados:</t>
  </si>
  <si>
    <t>Causas y justificación del desvío:</t>
  </si>
  <si>
    <t>Se refiere a la siembra, cultivo, cosecha y comercialización de diferentes rubros agrícolas (Plátano, banano, yuca, tomate, ají, otros.) para la generación de recursos económicos, al tiempo que se prueban a nivel comercial las tecnologías generadas o adaptadas para esos cultivos. Además, se validan tecnologías para la producción pecuaria.</t>
  </si>
  <si>
    <t>Este producto consiste en la transferencia de las tecnologías generadas o validadas por el IDIAF a los productores agropecuarios; por diferentes medios, dichas tecnologías; además, incluye la prestación de servicios de laboratorios de suelo y protección vegetal y la producción y distribución de material de siembra de calidad.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</si>
  <si>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</si>
  <si>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</si>
  <si>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</si>
  <si>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 xml:space="preserve"> Presupuesto Semestral</t>
  </si>
  <si>
    <t>Programación Semestral</t>
  </si>
  <si>
    <t>Ejecución Semestral</t>
  </si>
  <si>
    <t xml:space="preserve"> Presupuesto Trimestral</t>
  </si>
  <si>
    <t>Programación trimestral</t>
  </si>
  <si>
    <t>Ejecución Trimestral</t>
  </si>
  <si>
    <t>Informe de Evaluación anual de las Metas Físicas-Financieras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</si>
</sst>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rgb="FF000000"/>
      <name val="Century Gothic"/>
      <family val="2"/>
    </font>
    <font>
      <sz val="11"/>
      <color rgb="FFFF0000"/>
      <name val="Calibri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3" fillId="2" borderId="1" xfId="0" applyFont="1" applyFill="1" applyBorder="1" applyAlignment="1">
      <alignment vertical="top" wrapText="1"/>
    </xf>
    <xf numFmtId="0" fontId="0" fillId="0" borderId="0" xfId="0" applyProtection="1">
      <protection locked="0"/>
    </xf>
    <xf numFmtId="0" fontId="3" fillId="2" borderId="5" xfId="0" applyFont="1" applyFill="1" applyBorder="1" applyAlignment="1">
      <alignment vertical="top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vertical="top" wrapText="1"/>
    </xf>
    <xf numFmtId="164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2" fillId="0" borderId="17" xfId="0" applyFont="1" applyBorder="1"/>
    <xf numFmtId="0" fontId="12" fillId="0" borderId="0" xfId="0" applyFont="1" applyProtection="1">
      <protection locked="0"/>
    </xf>
    <xf numFmtId="0" fontId="13" fillId="7" borderId="19" xfId="0" applyFont="1" applyFill="1" applyBorder="1" applyAlignment="1">
      <alignment horizontal="center" vertical="center" wrapText="1"/>
    </xf>
    <xf numFmtId="0" fontId="13" fillId="7" borderId="19" xfId="0" applyFont="1" applyFill="1" applyBorder="1" applyAlignment="1">
      <alignment horizontal="center" vertical="center"/>
    </xf>
    <xf numFmtId="0" fontId="13" fillId="0" borderId="19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>
      <alignment vertical="center" wrapText="1"/>
    </xf>
    <xf numFmtId="0" fontId="16" fillId="0" borderId="0" xfId="0" applyFont="1" applyProtection="1">
      <protection locked="0"/>
    </xf>
    <xf numFmtId="0" fontId="0" fillId="0" borderId="17" xfId="0" applyBorder="1"/>
    <xf numFmtId="0" fontId="19" fillId="9" borderId="31" xfId="0" applyFont="1" applyFill="1" applyBorder="1" applyAlignment="1">
      <alignment horizontal="center" vertical="center" wrapText="1" readingOrder="1"/>
    </xf>
    <xf numFmtId="0" fontId="19" fillId="9" borderId="32" xfId="0" applyFont="1" applyFill="1" applyBorder="1" applyAlignment="1">
      <alignment horizontal="center" vertical="center" wrapText="1" readingOrder="1"/>
    </xf>
    <xf numFmtId="0" fontId="19" fillId="9" borderId="33" xfId="0" applyFont="1" applyFill="1" applyBorder="1" applyAlignment="1">
      <alignment horizontal="center" vertical="center" wrapText="1" readingOrder="1"/>
    </xf>
    <xf numFmtId="0" fontId="20" fillId="9" borderId="32" xfId="0" applyNumberFormat="1" applyFont="1" applyFill="1" applyBorder="1" applyAlignment="1" applyProtection="1">
      <alignment horizontal="center" vertical="center" wrapText="1" readingOrder="1"/>
    </xf>
    <xf numFmtId="0" fontId="21" fillId="0" borderId="24" xfId="0" applyFont="1" applyFill="1" applyBorder="1" applyAlignment="1" applyProtection="1">
      <alignment vertical="top" wrapText="1"/>
      <protection locked="0"/>
    </xf>
    <xf numFmtId="0" fontId="21" fillId="0" borderId="29" xfId="0" applyFont="1" applyFill="1" applyBorder="1" applyAlignment="1" applyProtection="1">
      <alignment vertical="top" wrapText="1"/>
      <protection locked="0"/>
    </xf>
    <xf numFmtId="165" fontId="21" fillId="0" borderId="29" xfId="0" applyNumberFormat="1" applyFont="1" applyFill="1" applyBorder="1" applyAlignment="1" applyProtection="1">
      <alignment horizontal="center" vertical="center" wrapText="1" readingOrder="1"/>
      <protection locked="0"/>
    </xf>
    <xf numFmtId="166" fontId="21" fillId="0" borderId="29" xfId="0" applyNumberFormat="1" applyFont="1" applyFill="1" applyBorder="1" applyAlignment="1" applyProtection="1">
      <alignment horizontal="center" vertical="center" wrapText="1" readingOrder="1"/>
      <protection locked="0"/>
    </xf>
    <xf numFmtId="165" fontId="21" fillId="0" borderId="29" xfId="0" applyNumberFormat="1" applyFont="1" applyFill="1" applyBorder="1" applyAlignment="1" applyProtection="1">
      <alignment horizontal="center" vertical="center" wrapText="1"/>
      <protection locked="0"/>
    </xf>
    <xf numFmtId="10" fontId="21" fillId="8" borderId="29" xfId="2" applyNumberFormat="1" applyFont="1" applyFill="1" applyBorder="1" applyAlignment="1" applyProtection="1">
      <alignment horizontal="center" vertical="center" wrapText="1" readingOrder="1"/>
      <protection locked="0"/>
    </xf>
    <xf numFmtId="167" fontId="21" fillId="8" borderId="25" xfId="0" applyNumberFormat="1" applyFont="1" applyFill="1" applyBorder="1" applyAlignment="1" applyProtection="1">
      <alignment horizontal="center" vertical="center" wrapText="1" readingOrder="1"/>
      <protection locked="0"/>
    </xf>
    <xf numFmtId="0" fontId="22" fillId="0" borderId="0" xfId="0" applyNumberFormat="1" applyFont="1" applyFill="1" applyAlignment="1" applyProtection="1">
      <alignment horizontal="center" vertical="center" wrapText="1" readingOrder="1"/>
      <protection locked="0"/>
    </xf>
    <xf numFmtId="0" fontId="21" fillId="0" borderId="24" xfId="0" applyNumberFormat="1" applyFont="1" applyFill="1" applyBorder="1" applyAlignment="1" applyProtection="1">
      <alignment vertical="top" wrapText="1"/>
      <protection locked="0"/>
    </xf>
    <xf numFmtId="0" fontId="21" fillId="0" borderId="29" xfId="0" applyNumberFormat="1" applyFont="1" applyFill="1" applyBorder="1" applyAlignment="1" applyProtection="1">
      <alignment vertical="top" wrapText="1"/>
      <protection locked="0"/>
    </xf>
    <xf numFmtId="166" fontId="21" fillId="0" borderId="29" xfId="0" applyNumberFormat="1" applyFont="1" applyBorder="1" applyAlignment="1" applyProtection="1">
      <alignment horizontal="center" vertical="center" wrapText="1" readingOrder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11" fillId="0" borderId="0" xfId="0" applyFont="1" applyAlignment="1" applyProtection="1">
      <alignment horizontal="left" vertical="center" wrapText="1"/>
      <protection locked="0"/>
    </xf>
    <xf numFmtId="0" fontId="11" fillId="0" borderId="18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49" fontId="10" fillId="0" borderId="19" xfId="0" quotePrefix="1" applyNumberFormat="1" applyFont="1" applyBorder="1" applyAlignment="1" applyProtection="1">
      <alignment horizontal="left" vertical="center" wrapText="1"/>
      <protection locked="0"/>
    </xf>
    <xf numFmtId="49" fontId="10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10" fillId="0" borderId="21" xfId="0" quotePrefix="1" applyNumberFormat="1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18" xfId="0" applyFill="1" applyBorder="1" applyAlignment="1">
      <alignment horizontal="center"/>
    </xf>
    <xf numFmtId="0" fontId="7" fillId="5" borderId="17" xfId="0" applyFont="1" applyFill="1" applyBorder="1" applyAlignment="1">
      <alignment horizontal="left" vertical="center"/>
    </xf>
    <xf numFmtId="0" fontId="7" fillId="5" borderId="0" xfId="0" applyFont="1" applyFill="1" applyAlignment="1">
      <alignment horizontal="left" vertical="center"/>
    </xf>
    <xf numFmtId="0" fontId="7" fillId="5" borderId="18" xfId="0" applyFont="1" applyFill="1" applyBorder="1" applyAlignment="1">
      <alignment horizontal="left" vertical="center"/>
    </xf>
    <xf numFmtId="0" fontId="8" fillId="6" borderId="17" xfId="0" applyFont="1" applyFill="1" applyBorder="1" applyAlignment="1">
      <alignment horizontal="left" vertical="center"/>
    </xf>
    <xf numFmtId="0" fontId="8" fillId="6" borderId="0" xfId="0" applyFont="1" applyFill="1" applyAlignment="1">
      <alignment horizontal="left" vertical="center"/>
    </xf>
    <xf numFmtId="0" fontId="8" fillId="6" borderId="18" xfId="0" applyFont="1" applyFill="1" applyBorder="1" applyAlignment="1">
      <alignment horizontal="left" vertical="center"/>
    </xf>
    <xf numFmtId="0" fontId="11" fillId="0" borderId="0" xfId="0" applyFont="1" applyAlignment="1" applyProtection="1">
      <alignment horizontal="left" vertical="center" wrapText="1"/>
      <protection locked="0"/>
    </xf>
    <xf numFmtId="0" fontId="11" fillId="0" borderId="18" xfId="0" applyFont="1" applyBorder="1" applyAlignment="1" applyProtection="1">
      <alignment horizontal="left" vertical="center" wrapText="1"/>
      <protection locked="0"/>
    </xf>
    <xf numFmtId="0" fontId="13" fillId="7" borderId="22" xfId="0" applyFont="1" applyFill="1" applyBorder="1" applyAlignment="1">
      <alignment horizontal="center" vertical="center" wrapText="1"/>
    </xf>
    <xf numFmtId="0" fontId="14" fillId="7" borderId="22" xfId="0" applyFont="1" applyFill="1" applyBorder="1" applyAlignment="1">
      <alignment horizontal="center" vertical="center" wrapText="1"/>
    </xf>
    <xf numFmtId="0" fontId="17" fillId="7" borderId="23" xfId="0" applyFont="1" applyFill="1" applyBorder="1" applyAlignment="1">
      <alignment horizontal="center" vertical="center" wrapText="1" readingOrder="1"/>
    </xf>
    <xf numFmtId="0" fontId="17" fillId="7" borderId="24" xfId="0" applyFont="1" applyFill="1" applyBorder="1" applyAlignment="1">
      <alignment horizontal="center" vertical="center" wrapText="1" readingOrder="1"/>
    </xf>
    <xf numFmtId="0" fontId="17" fillId="7" borderId="25" xfId="0" applyFont="1" applyFill="1" applyBorder="1" applyAlignment="1">
      <alignment horizontal="center" vertical="center" wrapText="1" readingOrder="1"/>
    </xf>
    <xf numFmtId="0" fontId="17" fillId="7" borderId="26" xfId="0" applyFont="1" applyFill="1" applyBorder="1" applyAlignment="1">
      <alignment horizontal="center" vertical="center" wrapText="1" readingOrder="1"/>
    </xf>
    <xf numFmtId="0" fontId="17" fillId="7" borderId="27" xfId="0" applyFont="1" applyFill="1" applyBorder="1" applyAlignment="1">
      <alignment horizontal="center" vertical="center" wrapText="1" readingOrder="1"/>
    </xf>
    <xf numFmtId="39" fontId="12" fillId="0" borderId="28" xfId="1" applyNumberFormat="1" applyFont="1" applyFill="1" applyBorder="1" applyAlignment="1" applyProtection="1">
      <alignment horizontal="center" vertical="center" wrapText="1" readingOrder="1"/>
      <protection locked="0"/>
    </xf>
    <xf numFmtId="39" fontId="12" fillId="0" borderId="29" xfId="1" applyNumberFormat="1" applyFont="1" applyFill="1" applyBorder="1" applyAlignment="1" applyProtection="1">
      <alignment horizontal="center" vertical="center" wrapText="1" readingOrder="1"/>
      <protection locked="0"/>
    </xf>
    <xf numFmtId="39" fontId="12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2" fillId="0" borderId="26" xfId="1" applyNumberFormat="1" applyFont="1" applyFill="1" applyBorder="1" applyAlignment="1" applyProtection="1">
      <alignment horizontal="center" vertical="center" wrapText="1" readingOrder="1"/>
      <protection locked="0"/>
    </xf>
    <xf numFmtId="39" fontId="12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39" fontId="12" fillId="0" borderId="25" xfId="1" applyNumberFormat="1" applyFont="1" applyFill="1" applyBorder="1" applyAlignment="1" applyProtection="1">
      <alignment horizontal="center" vertical="center" readingOrder="1"/>
      <protection locked="0"/>
    </xf>
    <xf numFmtId="39" fontId="12" fillId="0" borderId="26" xfId="1" applyNumberFormat="1" applyFont="1" applyFill="1" applyBorder="1" applyAlignment="1" applyProtection="1">
      <alignment horizontal="center" vertical="center" readingOrder="1"/>
      <protection locked="0"/>
    </xf>
    <xf numFmtId="39" fontId="12" fillId="0" borderId="24" xfId="1" applyNumberFormat="1" applyFont="1" applyFill="1" applyBorder="1" applyAlignment="1" applyProtection="1">
      <alignment horizontal="center" vertical="center" readingOrder="1"/>
      <protection locked="0"/>
    </xf>
    <xf numFmtId="10" fontId="12" fillId="8" borderId="29" xfId="2" applyNumberFormat="1" applyFont="1" applyFill="1" applyBorder="1" applyAlignment="1" applyProtection="1">
      <alignment horizontal="center" vertical="center" wrapText="1" readingOrder="1"/>
    </xf>
    <xf numFmtId="10" fontId="12" fillId="8" borderId="30" xfId="2" applyNumberFormat="1" applyFont="1" applyFill="1" applyBorder="1" applyAlignment="1" applyProtection="1">
      <alignment horizontal="center" vertical="center" wrapText="1" readingOrder="1"/>
    </xf>
    <xf numFmtId="0" fontId="18" fillId="9" borderId="29" xfId="0" applyFont="1" applyFill="1" applyBorder="1" applyAlignment="1">
      <alignment horizontal="center" vertical="center" wrapText="1" readingOrder="1"/>
    </xf>
    <xf numFmtId="0" fontId="12" fillId="7" borderId="29" xfId="0" applyFont="1" applyFill="1" applyBorder="1" applyAlignment="1">
      <alignment vertical="top" wrapText="1"/>
    </xf>
    <xf numFmtId="0" fontId="12" fillId="7" borderId="30" xfId="0" applyFont="1" applyFill="1" applyBorder="1" applyAlignment="1">
      <alignment vertical="top" wrapText="1"/>
    </xf>
    <xf numFmtId="0" fontId="8" fillId="6" borderId="17" xfId="0" applyFont="1" applyFill="1" applyBorder="1" applyAlignment="1">
      <alignment horizontal="left" vertical="center" wrapText="1"/>
    </xf>
    <xf numFmtId="0" fontId="8" fillId="6" borderId="0" xfId="0" applyFont="1" applyFill="1" applyAlignment="1">
      <alignment horizontal="left" vertical="center" wrapText="1"/>
    </xf>
    <xf numFmtId="0" fontId="8" fillId="6" borderId="18" xfId="0" applyFont="1" applyFill="1" applyBorder="1" applyAlignment="1">
      <alignment horizontal="left" vertical="center" wrapText="1"/>
    </xf>
    <xf numFmtId="0" fontId="11" fillId="0" borderId="34" xfId="0" applyFont="1" applyBorder="1" applyAlignment="1" applyProtection="1">
      <alignment horizontal="left" vertical="center" wrapText="1"/>
      <protection locked="0"/>
    </xf>
    <xf numFmtId="0" fontId="11" fillId="0" borderId="35" xfId="0" applyFont="1" applyBorder="1" applyAlignment="1" applyProtection="1">
      <alignment horizontal="left" vertical="center" wrapText="1"/>
      <protection locked="0"/>
    </xf>
    <xf numFmtId="0" fontId="11" fillId="0" borderId="36" xfId="0" applyFont="1" applyBorder="1" applyAlignment="1" applyProtection="1">
      <alignment horizontal="left" vertical="center" wrapText="1"/>
      <protection locked="0"/>
    </xf>
    <xf numFmtId="0" fontId="24" fillId="0" borderId="0" xfId="0" applyFont="1" applyAlignment="1">
      <alignment horizontal="left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5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rgb="FFA6A6A6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A6A6A6"/>
        </top>
        <bottom style="thin">
          <color rgb="FFA6A6A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rgb="FFA6A6A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rgb="FFA6A6A6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A6A6A6"/>
        </top>
        <bottom style="thin">
          <color rgb="FFA6A6A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rgb="FFA6A6A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rgb="FFA6A6A6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A6A6A6"/>
        </top>
        <bottom style="thin">
          <color rgb="FFA6A6A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rgb="FFA6A6A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0</xdr:col>
      <xdr:colOff>1447919</xdr:colOff>
      <xdr:row>2</xdr:row>
      <xdr:rowOff>258388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0"/>
          <a:ext cx="1371719" cy="8108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spaillat/Downloads/DEG-FORE013-Formulario-Informe-de-Evaluacion-semestral-de-Metas-Fisicas_28-marzo-2019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spaillat/Downloads/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cion dato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/>
      <sheetData sheetId="1"/>
      <sheetData sheetId="2">
        <row r="2">
          <cell r="A2">
            <v>1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a13" displayName="Tabla13" ref="A28:L31" totalsRowShown="0" headerRowDxfId="50" dataDxfId="48" headerRowBorderDxfId="49" tableBorderDxfId="47" totalsRowBorderDxfId="46">
  <tableColumns count="12">
    <tableColumn id="1" name="Producto" dataDxfId="45"/>
    <tableColumn id="2" name="Indicador" dataDxfId="44"/>
    <tableColumn id="3" name="Física_x000a_(A)" dataDxfId="43"/>
    <tableColumn id="4" name="Financiera_x000a_(B)" dataDxfId="42"/>
    <tableColumn id="9" name="Física_x000a_(C)" dataDxfId="41">
      <calculatedColumnFormula>1+2+3+0</calculatedColumnFormula>
    </tableColumn>
    <tableColumn id="10" name="Financiera_x000a_(D)" dataDxfId="40"/>
    <tableColumn id="5" name="Física _x000a_(E)" dataDxfId="39"/>
    <tableColumn id="6" name="Financiera _x000a_ (F)" dataDxfId="38"/>
    <tableColumn id="7" name="Física _x000a_(%)_x000a_ G=E/C" dataDxfId="37" dataCellStyle="Porcentaje">
      <calculatedColumnFormula>Tabla13[[#This Row],[Física 
(E)]]/Tabla13[[#This Row],[Física
(C)]]</calculatedColumnFormula>
    </tableColumn>
    <tableColumn id="8" name="Financiero _x000a_(%) _x000a_H=F/D" dataDxfId="36">
      <calculatedColumnFormula>Tabla13[[#This Row],[Financiera 
 (F)]]/Tabla13[[#This Row],[Financiera
(D)]]</calculatedColumnFormula>
    </tableColumn>
    <tableColumn id="11" name="Columna1" dataDxfId="35"/>
    <tableColumn id="24" name="Columna2" dataDxfId="34"/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id="2" name="Tabla133" displayName="Tabla133" ref="A28:L31" totalsRowShown="0" headerRowDxfId="33" dataDxfId="31" headerRowBorderDxfId="32" tableBorderDxfId="30" totalsRowBorderDxfId="29">
  <tableColumns count="12">
    <tableColumn id="1" name="Producto" dataDxfId="28"/>
    <tableColumn id="2" name="Indicador" dataDxfId="27"/>
    <tableColumn id="3" name="Física_x000a_(A)" dataDxfId="26"/>
    <tableColumn id="4" name="Financiera_x000a_(B)" dataDxfId="25"/>
    <tableColumn id="9" name="Física_x000a_(C)" dataDxfId="24"/>
    <tableColumn id="10" name="Financiera_x000a_(D)" dataDxfId="23"/>
    <tableColumn id="5" name="Física _x000a_(E)" dataDxfId="22"/>
    <tableColumn id="6" name="Financiera _x000a_ (F)" dataDxfId="21"/>
    <tableColumn id="7" name="Física _x000a_(%)_x000a_ G=E/C" dataDxfId="20" dataCellStyle="Porcentaje">
      <calculatedColumnFormula>Tabla133[[#This Row],[Física 
(E)]]/Tabla133[[#This Row],[Física
(C)]]</calculatedColumnFormula>
    </tableColumn>
    <tableColumn id="8" name="Financiero _x000a_(%) _x000a_H=F/D" dataDxfId="19">
      <calculatedColumnFormula>Tabla133[[#This Row],[Financiera 
 (F)]]/Tabla133[[#This Row],[Financiera
(D)]]</calculatedColumnFormula>
    </tableColumn>
    <tableColumn id="11" name="Columna1" dataDxfId="18"/>
    <tableColumn id="24" name="Columna2" dataDxfId="17"/>
  </tableColumns>
  <tableStyleInfo name="Estilo de tabla 1" showFirstColumn="0" showLastColumn="0" showRowStripes="1" showColumnStripes="0"/>
</table>
</file>

<file path=xl/tables/table3.xml><?xml version="1.0" encoding="utf-8"?>
<table xmlns="http://schemas.openxmlformats.org/spreadsheetml/2006/main" id="3" name="Tabla1334" displayName="Tabla1334" ref="A28:L31" totalsRowShown="0" headerRowDxfId="16" dataDxfId="14" headerRowBorderDxfId="15" tableBorderDxfId="13" totalsRowBorderDxfId="12">
  <tableColumns count="12">
    <tableColumn id="1" name="Producto" dataDxfId="11"/>
    <tableColumn id="2" name="Indicador" dataDxfId="10"/>
    <tableColumn id="3" name="Física_x000a_(A)" dataDxfId="9"/>
    <tableColumn id="4" name="Financiera_x000a_(B)" dataDxfId="8"/>
    <tableColumn id="9" name="Física_x000a_(C)" dataDxfId="7"/>
    <tableColumn id="10" name="Financiera_x000a_(D)" dataDxfId="6"/>
    <tableColumn id="5" name="Física _x000a_(E)" dataDxfId="5"/>
    <tableColumn id="6" name="Financiera _x000a_ (F)" dataDxfId="4"/>
    <tableColumn id="7" name="Física _x000a_(%)_x000a_ G=E/C" dataDxfId="3" dataCellStyle="Porcentaje">
      <calculatedColumnFormula>Tabla1334[[#This Row],[Física 
(E)]]/Tabla1334[[#This Row],[Física
(C)]]</calculatedColumnFormula>
    </tableColumn>
    <tableColumn id="8" name="Financiero _x000a_(%) _x000a_H=F/D" dataDxfId="2">
      <calculatedColumnFormula>Tabla1334[[#This Row],[Financiera 
 (F)]]/Tabla1334[[#This Row],[Financiera
(D)]]</calculatedColumnFormula>
    </tableColumn>
    <tableColumn id="11" name="Columna1" dataDxfId="1"/>
    <tableColumn id="24" name="Columna2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view="pageBreakPreview" zoomScaleNormal="120" zoomScaleSheetLayoutView="100" workbookViewId="0">
      <selection activeCell="D3" sqref="D3:H3"/>
    </sheetView>
  </sheetViews>
  <sheetFormatPr baseColWidth="10" defaultRowHeight="15" x14ac:dyDescent="0.25"/>
  <cols>
    <col min="1" max="1" width="23" style="11" customWidth="1"/>
    <col min="2" max="2" width="13.7109375" style="11" customWidth="1"/>
    <col min="3" max="10" width="12.7109375" style="11" customWidth="1"/>
    <col min="11" max="11" width="11.42578125" style="11"/>
  </cols>
  <sheetData>
    <row r="1" spans="1:11" ht="21.75" thickBot="1" x14ac:dyDescent="0.3">
      <c r="A1" s="1"/>
      <c r="B1" s="40" t="s">
        <v>79</v>
      </c>
      <c r="C1" s="41"/>
      <c r="D1" s="41"/>
      <c r="E1" s="41"/>
      <c r="F1" s="41"/>
      <c r="G1" s="41"/>
      <c r="H1" s="41"/>
      <c r="I1" s="41"/>
      <c r="J1" s="42"/>
      <c r="K1" s="2"/>
    </row>
    <row r="2" spans="1:11" ht="21.75" thickBot="1" x14ac:dyDescent="0.3">
      <c r="A2" s="3"/>
      <c r="B2" s="43" t="s">
        <v>1</v>
      </c>
      <c r="C2" s="44"/>
      <c r="D2" s="43" t="s">
        <v>2</v>
      </c>
      <c r="E2" s="45"/>
      <c r="F2" s="45"/>
      <c r="G2" s="44"/>
      <c r="H2" s="46"/>
      <c r="I2" s="4" t="s">
        <v>3</v>
      </c>
      <c r="J2" s="5" t="s">
        <v>4</v>
      </c>
      <c r="K2" s="2"/>
    </row>
    <row r="3" spans="1:11" ht="21.75" thickBot="1" x14ac:dyDescent="0.3">
      <c r="A3" s="6"/>
      <c r="B3" s="47" t="s">
        <v>5</v>
      </c>
      <c r="C3" s="48"/>
      <c r="D3" s="47"/>
      <c r="E3" s="48"/>
      <c r="F3" s="48"/>
      <c r="G3" s="48"/>
      <c r="H3" s="49"/>
      <c r="I3" s="7"/>
      <c r="J3" s="8"/>
      <c r="K3" s="2"/>
    </row>
    <row r="4" spans="1:11" x14ac:dyDescent="0.25">
      <c r="A4" s="50"/>
      <c r="B4" s="51"/>
      <c r="C4" s="51"/>
      <c r="D4" s="52"/>
      <c r="E4" s="52"/>
      <c r="F4" s="52"/>
      <c r="G4" s="52"/>
      <c r="H4" s="52"/>
      <c r="I4" s="51"/>
      <c r="J4" s="53"/>
      <c r="K4" s="2"/>
    </row>
    <row r="5" spans="1:11" ht="3" customHeight="1" x14ac:dyDescent="0.25">
      <c r="A5" s="54"/>
      <c r="B5" s="55"/>
      <c r="C5" s="55"/>
      <c r="D5" s="55"/>
      <c r="E5" s="55"/>
      <c r="F5" s="55"/>
      <c r="G5" s="55"/>
      <c r="H5" s="55"/>
      <c r="I5" s="55"/>
      <c r="J5" s="56"/>
      <c r="K5" s="2"/>
    </row>
    <row r="6" spans="1:11" ht="15.75" x14ac:dyDescent="0.25">
      <c r="A6" s="57" t="s">
        <v>6</v>
      </c>
      <c r="B6" s="58"/>
      <c r="C6" s="58"/>
      <c r="D6" s="58"/>
      <c r="E6" s="58"/>
      <c r="F6" s="58"/>
      <c r="G6" s="58"/>
      <c r="H6" s="58"/>
      <c r="I6" s="58"/>
      <c r="J6" s="59"/>
      <c r="K6" s="2"/>
    </row>
    <row r="7" spans="1:11" ht="15.75" x14ac:dyDescent="0.25">
      <c r="A7" s="60" t="s">
        <v>7</v>
      </c>
      <c r="B7" s="61"/>
      <c r="C7" s="61"/>
      <c r="D7" s="61"/>
      <c r="E7" s="61"/>
      <c r="F7" s="61"/>
      <c r="G7" s="61"/>
      <c r="H7" s="61"/>
      <c r="I7" s="61"/>
      <c r="J7" s="62"/>
      <c r="K7" s="2"/>
    </row>
    <row r="8" spans="1:11" x14ac:dyDescent="0.25">
      <c r="A8" s="9" t="s">
        <v>8</v>
      </c>
      <c r="B8" s="37" t="s">
        <v>9</v>
      </c>
      <c r="C8" s="38"/>
      <c r="D8" s="38"/>
      <c r="E8" s="38"/>
      <c r="F8" s="38"/>
      <c r="G8" s="38"/>
      <c r="H8" s="38"/>
      <c r="I8" s="38"/>
      <c r="J8" s="39"/>
      <c r="K8" s="2"/>
    </row>
    <row r="9" spans="1:11" ht="15" customHeight="1" x14ac:dyDescent="0.25">
      <c r="A9" s="10" t="s">
        <v>10</v>
      </c>
      <c r="B9" s="37" t="s">
        <v>11</v>
      </c>
      <c r="C9" s="38"/>
      <c r="D9" s="38"/>
      <c r="E9" s="38"/>
      <c r="F9" s="38"/>
      <c r="G9" s="38"/>
      <c r="H9" s="38"/>
      <c r="I9" s="38"/>
      <c r="J9" s="39"/>
      <c r="K9" s="2"/>
    </row>
    <row r="10" spans="1:11" x14ac:dyDescent="0.25">
      <c r="A10" s="10" t="s">
        <v>12</v>
      </c>
      <c r="B10" s="37" t="s">
        <v>13</v>
      </c>
      <c r="C10" s="38"/>
      <c r="D10" s="38"/>
      <c r="E10" s="38"/>
      <c r="F10" s="38"/>
      <c r="G10" s="38"/>
      <c r="H10" s="38"/>
      <c r="I10" s="38"/>
      <c r="J10" s="39"/>
      <c r="K10" s="2"/>
    </row>
    <row r="11" spans="1:11" ht="31.5" customHeight="1" x14ac:dyDescent="0.25">
      <c r="A11" s="9" t="s">
        <v>14</v>
      </c>
      <c r="B11" s="63" t="s">
        <v>15</v>
      </c>
      <c r="C11" s="63"/>
      <c r="D11" s="63"/>
      <c r="E11" s="63"/>
      <c r="F11" s="63"/>
      <c r="G11" s="63"/>
      <c r="H11" s="63"/>
      <c r="I11" s="63"/>
      <c r="J11" s="64"/>
    </row>
    <row r="12" spans="1:11" ht="27.75" customHeight="1" x14ac:dyDescent="0.25">
      <c r="A12" s="9" t="s">
        <v>16</v>
      </c>
      <c r="B12" s="63" t="s">
        <v>17</v>
      </c>
      <c r="C12" s="63"/>
      <c r="D12" s="63"/>
      <c r="E12" s="63"/>
      <c r="F12" s="63"/>
      <c r="G12" s="63"/>
      <c r="H12" s="63"/>
      <c r="I12" s="63"/>
      <c r="J12" s="64"/>
    </row>
    <row r="13" spans="1:11" ht="15.75" x14ac:dyDescent="0.25">
      <c r="A13" s="57" t="s">
        <v>18</v>
      </c>
      <c r="B13" s="58"/>
      <c r="C13" s="58"/>
      <c r="D13" s="58"/>
      <c r="E13" s="58"/>
      <c r="F13" s="58"/>
      <c r="G13" s="58"/>
      <c r="H13" s="58"/>
      <c r="I13" s="58"/>
      <c r="J13" s="59"/>
    </row>
    <row r="14" spans="1:11" ht="25.5" customHeight="1" x14ac:dyDescent="0.25">
      <c r="A14" s="9" t="s">
        <v>19</v>
      </c>
      <c r="B14" s="12">
        <f>_xlfn.NUMBERVALUE(LEFT($B$16,1))</f>
        <v>3</v>
      </c>
      <c r="C14" s="65" t="str">
        <f>IFERROR(VLOOKUP(B14,'[1]Validacion datos'!A2:B5,2,FALSE),"")</f>
        <v/>
      </c>
      <c r="D14" s="65"/>
      <c r="E14" s="65"/>
      <c r="F14" s="65"/>
      <c r="G14" s="65"/>
      <c r="H14" s="65"/>
      <c r="I14" s="65"/>
      <c r="J14" s="65"/>
    </row>
    <row r="15" spans="1:11" ht="26.25" customHeight="1" x14ac:dyDescent="0.25">
      <c r="A15" s="9" t="s">
        <v>20</v>
      </c>
      <c r="B15" s="13">
        <f>_xlfn.NUMBERVALUE(LEFT(B16,3))</f>
        <v>3.5</v>
      </c>
      <c r="C15" s="65" t="str">
        <f>IFERROR(VLOOKUP(B15,'[2]Validacion datos'!A8:B26,2,FALSE),"")</f>
        <v>Estructura productiva sectorial y territorialmente adecuada, integrada competitivamente a la economía global y que aprovecha las oportunidades del mercado local.</v>
      </c>
      <c r="D15" s="65"/>
      <c r="E15" s="65"/>
      <c r="F15" s="65"/>
      <c r="G15" s="65"/>
      <c r="H15" s="65"/>
      <c r="I15" s="65"/>
      <c r="J15" s="65"/>
    </row>
    <row r="16" spans="1:11" ht="27" customHeight="1" x14ac:dyDescent="0.25">
      <c r="A16" s="9" t="s">
        <v>21</v>
      </c>
      <c r="B16" s="14" t="s">
        <v>22</v>
      </c>
      <c r="C16" s="66" t="str">
        <f>IFERROR(VLOOKUP(B16,'[2]Validacion datos'!D8:E64,2,FALSE),"")</f>
        <v>Elevar la productividad, competitividad y sostenibilidad ambiental y financiera de las cadenas agroproductivas, a fin de contribuir a la seguridad alimentaria, aprovechar el potencial exportador y generar empleo e ingresos para la población rural</v>
      </c>
      <c r="D16" s="66"/>
      <c r="E16" s="66"/>
      <c r="F16" s="66"/>
      <c r="G16" s="66"/>
      <c r="H16" s="66"/>
      <c r="I16" s="66"/>
      <c r="J16" s="66"/>
    </row>
    <row r="17" spans="1:12" ht="15.75" x14ac:dyDescent="0.25">
      <c r="A17" s="57" t="s">
        <v>23</v>
      </c>
      <c r="B17" s="58"/>
      <c r="C17" s="58"/>
      <c r="D17" s="58"/>
      <c r="E17" s="58"/>
      <c r="F17" s="58"/>
      <c r="G17" s="58"/>
      <c r="H17" s="58"/>
      <c r="I17" s="58"/>
      <c r="J17" s="59"/>
    </row>
    <row r="18" spans="1:12" ht="29.25" customHeight="1" x14ac:dyDescent="0.25">
      <c r="A18" s="9" t="s">
        <v>24</v>
      </c>
      <c r="B18" s="63" t="s">
        <v>25</v>
      </c>
      <c r="C18" s="63"/>
      <c r="D18" s="63"/>
      <c r="E18" s="63"/>
      <c r="F18" s="63"/>
      <c r="G18" s="63"/>
      <c r="H18" s="63"/>
      <c r="I18" s="63"/>
      <c r="J18" s="64"/>
    </row>
    <row r="19" spans="1:12" ht="33" customHeight="1" x14ac:dyDescent="0.25">
      <c r="A19" s="15" t="s">
        <v>26</v>
      </c>
      <c r="B19" s="63" t="s">
        <v>27</v>
      </c>
      <c r="C19" s="63"/>
      <c r="D19" s="63"/>
      <c r="E19" s="63"/>
      <c r="F19" s="63"/>
      <c r="G19" s="63"/>
      <c r="H19" s="63"/>
      <c r="I19" s="63"/>
      <c r="J19" s="64"/>
    </row>
    <row r="20" spans="1:12" ht="34.5" customHeight="1" x14ac:dyDescent="0.25">
      <c r="A20" s="15" t="s">
        <v>28</v>
      </c>
      <c r="B20" s="63" t="s">
        <v>29</v>
      </c>
      <c r="C20" s="63"/>
      <c r="D20" s="63"/>
      <c r="E20" s="63"/>
      <c r="F20" s="63"/>
      <c r="G20" s="63"/>
      <c r="H20" s="63"/>
      <c r="I20" s="63"/>
      <c r="J20" s="64"/>
      <c r="K20" s="16"/>
    </row>
    <row r="21" spans="1:12" ht="59.25" customHeight="1" x14ac:dyDescent="0.25">
      <c r="A21" s="15" t="s">
        <v>30</v>
      </c>
      <c r="B21" s="63" t="s">
        <v>31</v>
      </c>
      <c r="C21" s="63"/>
      <c r="D21" s="63"/>
      <c r="E21" s="63"/>
      <c r="F21" s="63"/>
      <c r="G21" s="63"/>
      <c r="H21" s="63"/>
      <c r="I21" s="63"/>
      <c r="J21" s="64"/>
      <c r="K21" s="2"/>
    </row>
    <row r="22" spans="1:12" ht="15.75" x14ac:dyDescent="0.25">
      <c r="A22" s="57" t="s">
        <v>32</v>
      </c>
      <c r="B22" s="58"/>
      <c r="C22" s="58"/>
      <c r="D22" s="58"/>
      <c r="E22" s="58"/>
      <c r="F22" s="58"/>
      <c r="G22" s="58"/>
      <c r="H22" s="58"/>
      <c r="I22" s="58"/>
      <c r="J22" s="59"/>
    </row>
    <row r="23" spans="1:12" ht="15.75" x14ac:dyDescent="0.25">
      <c r="A23" s="60" t="s">
        <v>33</v>
      </c>
      <c r="B23" s="61"/>
      <c r="C23" s="61"/>
      <c r="D23" s="61"/>
      <c r="E23" s="61"/>
      <c r="F23" s="61"/>
      <c r="G23" s="61"/>
      <c r="H23" s="61"/>
      <c r="I23" s="61"/>
      <c r="J23" s="62"/>
      <c r="K23" s="2"/>
    </row>
    <row r="24" spans="1:12" ht="15" customHeight="1" x14ac:dyDescent="0.25">
      <c r="A24" s="67" t="s">
        <v>34</v>
      </c>
      <c r="B24" s="68"/>
      <c r="C24" s="69" t="s">
        <v>35</v>
      </c>
      <c r="D24" s="70"/>
      <c r="E24" s="70"/>
      <c r="F24" s="70" t="s">
        <v>36</v>
      </c>
      <c r="G24" s="70"/>
      <c r="H24" s="68"/>
      <c r="I24" s="69" t="s">
        <v>37</v>
      </c>
      <c r="J24" s="71"/>
    </row>
    <row r="25" spans="1:12" x14ac:dyDescent="0.25">
      <c r="A25" s="72">
        <v>353639457</v>
      </c>
      <c r="B25" s="73"/>
      <c r="C25" s="74">
        <v>419589329.10000002</v>
      </c>
      <c r="D25" s="75"/>
      <c r="E25" s="76"/>
      <c r="F25" s="77"/>
      <c r="G25" s="78"/>
      <c r="H25" s="79"/>
      <c r="I25" s="80">
        <f>IF(A25&gt;0,F25/C25,0)</f>
        <v>0</v>
      </c>
      <c r="J25" s="81"/>
    </row>
    <row r="26" spans="1:12" ht="15.75" x14ac:dyDescent="0.25">
      <c r="A26" s="60" t="s">
        <v>38</v>
      </c>
      <c r="B26" s="61"/>
      <c r="C26" s="61"/>
      <c r="D26" s="61"/>
      <c r="E26" s="61"/>
      <c r="F26" s="61"/>
      <c r="G26" s="61"/>
      <c r="H26" s="61"/>
      <c r="I26" s="61"/>
      <c r="J26" s="62"/>
      <c r="K26" s="2"/>
    </row>
    <row r="27" spans="1:12" x14ac:dyDescent="0.25">
      <c r="A27" s="17"/>
      <c r="B27"/>
      <c r="C27" s="82" t="s">
        <v>39</v>
      </c>
      <c r="D27" s="83"/>
      <c r="E27" s="82" t="s">
        <v>40</v>
      </c>
      <c r="F27" s="83"/>
      <c r="G27" s="82" t="s">
        <v>41</v>
      </c>
      <c r="H27" s="82"/>
      <c r="I27" s="82" t="s">
        <v>42</v>
      </c>
      <c r="J27" s="84"/>
    </row>
    <row r="28" spans="1:12" ht="38.25" x14ac:dyDescent="0.25">
      <c r="A28" s="18" t="s">
        <v>43</v>
      </c>
      <c r="B28" s="19" t="s">
        <v>44</v>
      </c>
      <c r="C28" s="19" t="s">
        <v>45</v>
      </c>
      <c r="D28" s="19" t="s">
        <v>46</v>
      </c>
      <c r="E28" s="19" t="s">
        <v>47</v>
      </c>
      <c r="F28" s="19" t="s">
        <v>48</v>
      </c>
      <c r="G28" s="19" t="s">
        <v>49</v>
      </c>
      <c r="H28" s="19" t="s">
        <v>50</v>
      </c>
      <c r="I28" s="19" t="s">
        <v>51</v>
      </c>
      <c r="J28" s="20" t="s">
        <v>52</v>
      </c>
      <c r="K28" s="21" t="s">
        <v>53</v>
      </c>
      <c r="L28" s="21" t="s">
        <v>54</v>
      </c>
    </row>
    <row r="29" spans="1:12" ht="36" x14ac:dyDescent="0.25">
      <c r="A29" s="22" t="s">
        <v>55</v>
      </c>
      <c r="B29" s="23" t="s">
        <v>56</v>
      </c>
      <c r="C29" s="24">
        <v>24</v>
      </c>
      <c r="D29" s="25">
        <v>160123000</v>
      </c>
      <c r="E29" s="25">
        <v>24</v>
      </c>
      <c r="F29" s="25">
        <v>160123000</v>
      </c>
      <c r="G29" s="26"/>
      <c r="H29" s="25"/>
      <c r="I29" s="27">
        <f>Tabla13[[#This Row],[Física 
(E)]]/Tabla13[[#This Row],[Física
(C)]]</f>
        <v>0</v>
      </c>
      <c r="J29" s="28">
        <f>Tabla13[[#This Row],[Financiera 
 (F)]]/Tabla13[[#This Row],[Financiera
(D)]]</f>
        <v>0</v>
      </c>
      <c r="K29" s="29"/>
      <c r="L29" s="29"/>
    </row>
    <row r="30" spans="1:12" ht="36" x14ac:dyDescent="0.25">
      <c r="A30" s="30" t="s">
        <v>57</v>
      </c>
      <c r="B30" s="31" t="s">
        <v>58</v>
      </c>
      <c r="C30" s="24">
        <v>28</v>
      </c>
      <c r="D30" s="25">
        <v>48479082</v>
      </c>
      <c r="E30" s="32">
        <v>28</v>
      </c>
      <c r="F30" s="32">
        <v>48479082</v>
      </c>
      <c r="G30" s="26"/>
      <c r="H30" s="25"/>
      <c r="I30" s="27">
        <f>Tabla13[[#This Row],[Física 
(E)]]/Tabla13[[#This Row],[Física
(C)]]</f>
        <v>0</v>
      </c>
      <c r="J30" s="28">
        <f>Tabla13[[#This Row],[Financiera 
 (F)]]/Tabla13[[#This Row],[Financiera
(D)]]</f>
        <v>0</v>
      </c>
      <c r="K30" s="29"/>
      <c r="L30" s="29"/>
    </row>
    <row r="31" spans="1:12" ht="60" x14ac:dyDescent="0.25">
      <c r="A31" s="30" t="s">
        <v>59</v>
      </c>
      <c r="B31" s="31" t="s">
        <v>60</v>
      </c>
      <c r="C31" s="24">
        <v>2908</v>
      </c>
      <c r="D31" s="25">
        <v>13707255</v>
      </c>
      <c r="E31" s="32">
        <v>2908</v>
      </c>
      <c r="F31" s="32">
        <v>13707255</v>
      </c>
      <c r="G31" s="26"/>
      <c r="H31" s="25"/>
      <c r="I31" s="27">
        <f>Tabla13[[#This Row],[Física 
(E)]]/Tabla13[[#This Row],[Física
(C)]]</f>
        <v>0</v>
      </c>
      <c r="J31" s="28">
        <f>Tabla13[[#This Row],[Financiera 
 (F)]]/Tabla13[[#This Row],[Financiera
(D)]]</f>
        <v>0</v>
      </c>
      <c r="K31" s="29"/>
      <c r="L31" s="29"/>
    </row>
    <row r="32" spans="1:12" ht="15.75" x14ac:dyDescent="0.25">
      <c r="A32" s="57" t="s">
        <v>61</v>
      </c>
      <c r="B32" s="58"/>
      <c r="C32" s="58"/>
      <c r="D32" s="58"/>
      <c r="E32" s="58"/>
      <c r="F32" s="58"/>
      <c r="G32" s="58"/>
      <c r="H32" s="58"/>
      <c r="I32" s="58"/>
      <c r="J32" s="59"/>
    </row>
    <row r="33" spans="1:11" ht="15.75" x14ac:dyDescent="0.25">
      <c r="A33" s="60" t="s">
        <v>62</v>
      </c>
      <c r="B33" s="61"/>
      <c r="C33" s="61"/>
      <c r="D33" s="61"/>
      <c r="E33" s="61"/>
      <c r="F33" s="61"/>
      <c r="G33" s="61"/>
      <c r="H33" s="61"/>
      <c r="I33" s="61"/>
      <c r="J33" s="62"/>
    </row>
    <row r="34" spans="1:11" x14ac:dyDescent="0.25">
      <c r="A34" s="33" t="s">
        <v>63</v>
      </c>
      <c r="B34" s="63" t="s">
        <v>55</v>
      </c>
      <c r="C34" s="63"/>
      <c r="D34" s="63"/>
      <c r="E34" s="63"/>
      <c r="F34" s="63"/>
      <c r="G34" s="63"/>
      <c r="H34" s="63"/>
      <c r="I34" s="63"/>
      <c r="J34" s="64"/>
    </row>
    <row r="35" spans="1:11" ht="58.5" customHeight="1" x14ac:dyDescent="0.25">
      <c r="A35" s="33" t="s">
        <v>64</v>
      </c>
      <c r="B35" s="63" t="s">
        <v>65</v>
      </c>
      <c r="C35" s="63"/>
      <c r="D35" s="63"/>
      <c r="E35" s="63"/>
      <c r="F35" s="63"/>
      <c r="G35" s="63"/>
      <c r="H35" s="63"/>
      <c r="I35" s="63"/>
      <c r="J35" s="64"/>
    </row>
    <row r="36" spans="1:11" ht="118.5" customHeight="1" x14ac:dyDescent="0.25">
      <c r="A36" s="33" t="s">
        <v>66</v>
      </c>
      <c r="B36" s="63"/>
      <c r="C36" s="63"/>
      <c r="D36" s="63"/>
      <c r="E36" s="63"/>
      <c r="F36" s="63"/>
      <c r="G36" s="63"/>
      <c r="H36" s="63"/>
      <c r="I36" s="63"/>
      <c r="J36" s="64"/>
    </row>
    <row r="37" spans="1:11" ht="171" customHeight="1" x14ac:dyDescent="0.25">
      <c r="A37" s="33" t="s">
        <v>67</v>
      </c>
      <c r="B37" s="63"/>
      <c r="C37" s="63"/>
      <c r="D37" s="63"/>
      <c r="E37" s="63"/>
      <c r="F37" s="63"/>
      <c r="G37" s="63"/>
      <c r="H37" s="63"/>
      <c r="I37" s="63"/>
      <c r="J37" s="64"/>
    </row>
    <row r="39" spans="1:11" x14ac:dyDescent="0.25">
      <c r="A39" s="33" t="s">
        <v>63</v>
      </c>
      <c r="B39" s="63" t="s">
        <v>57</v>
      </c>
      <c r="C39" s="63"/>
      <c r="D39" s="63"/>
      <c r="E39" s="63"/>
      <c r="F39" s="63"/>
      <c r="G39" s="63"/>
      <c r="H39" s="63"/>
      <c r="I39" s="63"/>
      <c r="J39" s="64"/>
    </row>
    <row r="40" spans="1:11" ht="50.25" customHeight="1" x14ac:dyDescent="0.25">
      <c r="A40" s="33" t="s">
        <v>64</v>
      </c>
      <c r="B40" s="63" t="s">
        <v>68</v>
      </c>
      <c r="C40" s="63"/>
      <c r="D40" s="63"/>
      <c r="E40" s="63"/>
      <c r="F40" s="63"/>
      <c r="G40" s="63"/>
      <c r="H40" s="63"/>
      <c r="I40" s="63"/>
      <c r="J40" s="64"/>
    </row>
    <row r="41" spans="1:11" ht="123" customHeight="1" x14ac:dyDescent="0.25">
      <c r="A41" s="33" t="s">
        <v>66</v>
      </c>
      <c r="B41" s="63"/>
      <c r="C41" s="63"/>
      <c r="D41" s="63"/>
      <c r="E41" s="63"/>
      <c r="F41" s="63"/>
      <c r="G41" s="63"/>
      <c r="H41" s="63"/>
      <c r="I41" s="63"/>
      <c r="J41" s="64"/>
    </row>
    <row r="42" spans="1:11" ht="75" customHeight="1" x14ac:dyDescent="0.25">
      <c r="A42" s="33" t="s">
        <v>67</v>
      </c>
      <c r="B42" s="63"/>
      <c r="C42" s="63"/>
      <c r="D42" s="63"/>
      <c r="E42" s="63"/>
      <c r="F42" s="63"/>
      <c r="G42" s="63"/>
      <c r="H42" s="63"/>
      <c r="I42" s="63"/>
      <c r="J42" s="64"/>
    </row>
    <row r="43" spans="1:11" ht="15" customHeight="1" x14ac:dyDescent="0.25">
      <c r="A43" s="33"/>
      <c r="B43" s="34"/>
      <c r="C43" s="34"/>
      <c r="D43" s="34"/>
      <c r="E43" s="34"/>
      <c r="F43" s="34"/>
      <c r="G43" s="34"/>
      <c r="H43" s="34"/>
      <c r="I43" s="34"/>
      <c r="J43" s="35"/>
    </row>
    <row r="44" spans="1:11" x14ac:dyDescent="0.25">
      <c r="A44" s="33" t="s">
        <v>63</v>
      </c>
      <c r="B44" s="63" t="s">
        <v>59</v>
      </c>
      <c r="C44" s="63"/>
      <c r="D44" s="63"/>
      <c r="E44" s="63"/>
      <c r="F44" s="63"/>
      <c r="G44" s="63"/>
      <c r="H44" s="63"/>
      <c r="I44" s="63"/>
      <c r="J44" s="64"/>
    </row>
    <row r="45" spans="1:11" ht="48" customHeight="1" x14ac:dyDescent="0.25">
      <c r="A45" s="33" t="s">
        <v>64</v>
      </c>
      <c r="B45" s="63" t="s">
        <v>69</v>
      </c>
      <c r="C45" s="63"/>
      <c r="D45" s="63"/>
      <c r="E45" s="63"/>
      <c r="F45" s="63"/>
      <c r="G45" s="63"/>
      <c r="H45" s="63"/>
      <c r="I45" s="63"/>
      <c r="J45" s="64"/>
    </row>
    <row r="46" spans="1:11" ht="206.25" customHeight="1" x14ac:dyDescent="0.25">
      <c r="A46" s="33" t="s">
        <v>66</v>
      </c>
      <c r="B46" s="63"/>
      <c r="C46" s="63"/>
      <c r="D46" s="63"/>
      <c r="E46" s="63"/>
      <c r="F46" s="63"/>
      <c r="G46" s="63"/>
      <c r="H46" s="63"/>
      <c r="I46" s="63"/>
      <c r="J46" s="64"/>
    </row>
    <row r="47" spans="1:11" ht="75" customHeight="1" x14ac:dyDescent="0.25">
      <c r="A47" s="33" t="s">
        <v>67</v>
      </c>
      <c r="B47" s="63"/>
      <c r="C47" s="63"/>
      <c r="D47" s="63"/>
      <c r="E47" s="63"/>
      <c r="F47" s="63"/>
      <c r="G47" s="63"/>
      <c r="H47" s="63"/>
      <c r="I47" s="63"/>
      <c r="J47" s="64"/>
      <c r="K47" s="2"/>
    </row>
    <row r="48" spans="1:11" ht="27.75" customHeight="1" x14ac:dyDescent="0.25">
      <c r="A48" s="57" t="s">
        <v>70</v>
      </c>
      <c r="B48" s="58"/>
      <c r="C48" s="58"/>
      <c r="D48" s="58"/>
      <c r="E48" s="58"/>
      <c r="F48" s="58"/>
      <c r="G48" s="58"/>
      <c r="H48" s="58"/>
      <c r="I48" s="58"/>
      <c r="J48" s="59"/>
    </row>
    <row r="49" spans="1:10" ht="27.75" customHeight="1" x14ac:dyDescent="0.25">
      <c r="A49" s="85" t="s">
        <v>71</v>
      </c>
      <c r="B49" s="86"/>
      <c r="C49" s="86"/>
      <c r="D49" s="86"/>
      <c r="E49" s="86"/>
      <c r="F49" s="86"/>
      <c r="G49" s="86"/>
      <c r="H49" s="86"/>
      <c r="I49" s="86"/>
      <c r="J49" s="87"/>
    </row>
    <row r="50" spans="1:10" ht="50.25" customHeight="1" x14ac:dyDescent="0.25">
      <c r="A50" s="88"/>
      <c r="B50" s="89"/>
      <c r="C50" s="89"/>
      <c r="D50" s="89"/>
      <c r="E50" s="89"/>
      <c r="F50" s="89"/>
      <c r="G50" s="89"/>
      <c r="H50" s="89"/>
      <c r="I50" s="89"/>
      <c r="J50" s="90"/>
    </row>
    <row r="51" spans="1:10" x14ac:dyDescent="0.25">
      <c r="A51" s="36"/>
      <c r="B51" s="36"/>
      <c r="C51" s="36"/>
      <c r="D51" s="36"/>
      <c r="E51" s="36"/>
      <c r="F51" s="36"/>
      <c r="G51" s="36"/>
      <c r="H51" s="36"/>
      <c r="I51" s="36"/>
      <c r="J51" s="36"/>
    </row>
    <row r="52" spans="1:10" x14ac:dyDescent="0.25">
      <c r="A52" s="91" t="s">
        <v>72</v>
      </c>
      <c r="B52" s="91"/>
      <c r="C52" s="91"/>
      <c r="D52" s="91"/>
      <c r="E52" s="91"/>
      <c r="F52" s="91"/>
      <c r="G52" s="91"/>
      <c r="H52" s="91"/>
      <c r="I52" s="91"/>
      <c r="J52" s="91"/>
    </row>
  </sheetData>
  <mergeCells count="56">
    <mergeCell ref="B47:J47"/>
    <mergeCell ref="A48:J48"/>
    <mergeCell ref="A49:J49"/>
    <mergeCell ref="A50:J50"/>
    <mergeCell ref="A52:J52"/>
    <mergeCell ref="B46:J46"/>
    <mergeCell ref="A33:J33"/>
    <mergeCell ref="B34:J34"/>
    <mergeCell ref="B35:J35"/>
    <mergeCell ref="B36:J36"/>
    <mergeCell ref="B37:J37"/>
    <mergeCell ref="B39:J39"/>
    <mergeCell ref="B40:J40"/>
    <mergeCell ref="B41:J41"/>
    <mergeCell ref="B42:J42"/>
    <mergeCell ref="B44:J44"/>
    <mergeCell ref="B45:J45"/>
    <mergeCell ref="A32:J32"/>
    <mergeCell ref="A23:J23"/>
    <mergeCell ref="A24:B24"/>
    <mergeCell ref="C24:E24"/>
    <mergeCell ref="F24:H24"/>
    <mergeCell ref="I24:J24"/>
    <mergeCell ref="A25:B25"/>
    <mergeCell ref="C25:E25"/>
    <mergeCell ref="F25:H25"/>
    <mergeCell ref="I25:J25"/>
    <mergeCell ref="A26:J26"/>
    <mergeCell ref="C27:D27"/>
    <mergeCell ref="E27:F27"/>
    <mergeCell ref="G27:H27"/>
    <mergeCell ref="I27:J27"/>
    <mergeCell ref="A22:J22"/>
    <mergeCell ref="B11:J11"/>
    <mergeCell ref="B12:J12"/>
    <mergeCell ref="A13:J13"/>
    <mergeCell ref="C14:J14"/>
    <mergeCell ref="C15:J15"/>
    <mergeCell ref="C16:J16"/>
    <mergeCell ref="A17:J17"/>
    <mergeCell ref="B18:J18"/>
    <mergeCell ref="B19:J19"/>
    <mergeCell ref="B20:J20"/>
    <mergeCell ref="B21:J21"/>
    <mergeCell ref="B10:J10"/>
    <mergeCell ref="B1:J1"/>
    <mergeCell ref="B2:C2"/>
    <mergeCell ref="D2:H2"/>
    <mergeCell ref="B3:C3"/>
    <mergeCell ref="D3:H3"/>
    <mergeCell ref="A4:J4"/>
    <mergeCell ref="A5:J5"/>
    <mergeCell ref="A6:J6"/>
    <mergeCell ref="A7:J7"/>
    <mergeCell ref="B8:J8"/>
    <mergeCell ref="B9:J9"/>
  </mergeCells>
  <dataValidations count="16">
    <dataValidation allowBlank="1" showInputMessage="1" showErrorMessage="1" prompt="Nombre de cada producto" sqref="A28:A31"/>
    <dataValidation allowBlank="1" showInputMessage="1" showErrorMessage="1" prompt="Nombre del indicador" sqref="B28:B31"/>
    <dataValidation allowBlank="1" showInputMessage="1" showErrorMessage="1" prompt="Meta alcanzada en el trimestre" sqref="G28:G31"/>
    <dataValidation allowBlank="1" showInputMessage="1" showErrorMessage="1" prompt="Monto ejecutado en el trimestre" sqref="H28:H31"/>
    <dataValidation allowBlank="1" sqref="A8"/>
    <dataValidation allowBlank="1" showInputMessage="1" prompt="Nombre del capítulo" sqref="B8:J10"/>
    <dataValidation allowBlank="1" showInputMessage="1" showErrorMessage="1" prompt="¿A quién va dirigido el programa?, ¿qué característica tiene esta población que requiere ser beneficiada?" sqref="B20:J20"/>
    <dataValidation allowBlank="1" showInputMessage="1" showErrorMessage="1" prompt="Nombre del producto" sqref="B34:J34 B39:J39 B43:J44"/>
    <dataValidation allowBlank="1" showInputMessage="1" showErrorMessage="1" prompt="¿En qué consiste el producto? su objetivo" sqref="B45:J45 B35:J35 B40:J40"/>
    <dataValidation allowBlank="1" showInputMessage="1" showErrorMessage="1" prompt="1. Describir lo plasmado en el presupuesto_x000a_2. Describir lo alcanzado en términos financieros y de producción " sqref="B46:J46 B36:J36 B41:J41"/>
    <dataValidation allowBlank="1" showInputMessage="1" showErrorMessage="1" prompt="De existir desvío, explicar razones." sqref="B47:J47 B37:J37 B42:J42"/>
    <dataValidation allowBlank="1" showInputMessage="1" showErrorMessage="1" prompt="Oportunidades de mejora identificadas" sqref="A50:J51"/>
    <dataValidation allowBlank="1" showInputMessage="1" showErrorMessage="1" prompt="Presupuesto del programa" sqref="A25:C25 F25"/>
    <dataValidation allowBlank="1" showInputMessage="1" showErrorMessage="1" prompt="¿En qué consiste el programa?" sqref="B19:J19"/>
    <dataValidation allowBlank="1" showInputMessage="1" showErrorMessage="1" prompt="Meta anual del indicador" sqref="E28 C28:C31"/>
    <dataValidation allowBlank="1" showInputMessage="1" showErrorMessage="1" prompt="Monto presupuestado para el producto" sqref="F28 D28:D31 E29:F31"/>
  </dataValidations>
  <printOptions horizontalCentered="1"/>
  <pageMargins left="0.31496062992125984" right="0.31496062992125984" top="0.55118110236220474" bottom="0.55118110236220474" header="0.31496062992125984" footer="0.31496062992125984"/>
  <pageSetup scale="70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view="pageBreakPreview" zoomScaleNormal="120" zoomScaleSheetLayoutView="100" workbookViewId="0">
      <selection activeCell="M41" sqref="M41"/>
    </sheetView>
  </sheetViews>
  <sheetFormatPr baseColWidth="10" defaultRowHeight="15" x14ac:dyDescent="0.25"/>
  <cols>
    <col min="1" max="1" width="23" style="11" customWidth="1"/>
    <col min="2" max="2" width="13.7109375" style="11" customWidth="1"/>
    <col min="3" max="10" width="12.7109375" style="11" customWidth="1"/>
    <col min="11" max="11" width="11.42578125" style="11"/>
  </cols>
  <sheetData>
    <row r="1" spans="1:11" ht="21.75" thickBot="1" x14ac:dyDescent="0.3">
      <c r="A1" s="1"/>
      <c r="B1" s="40" t="s">
        <v>0</v>
      </c>
      <c r="C1" s="41"/>
      <c r="D1" s="41"/>
      <c r="E1" s="41"/>
      <c r="F1" s="41"/>
      <c r="G1" s="41"/>
      <c r="H1" s="41"/>
      <c r="I1" s="41"/>
      <c r="J1" s="42"/>
      <c r="K1" s="2"/>
    </row>
    <row r="2" spans="1:11" ht="21.75" thickBot="1" x14ac:dyDescent="0.3">
      <c r="A2" s="3"/>
      <c r="B2" s="43" t="s">
        <v>1</v>
      </c>
      <c r="C2" s="44"/>
      <c r="D2" s="43" t="s">
        <v>2</v>
      </c>
      <c r="E2" s="45"/>
      <c r="F2" s="45"/>
      <c r="G2" s="44"/>
      <c r="H2" s="46"/>
      <c r="I2" s="4" t="s">
        <v>3</v>
      </c>
      <c r="J2" s="5" t="s">
        <v>4</v>
      </c>
      <c r="K2" s="2"/>
    </row>
    <row r="3" spans="1:11" ht="21.75" thickBot="1" x14ac:dyDescent="0.3">
      <c r="A3" s="6"/>
      <c r="B3" s="47" t="s">
        <v>5</v>
      </c>
      <c r="C3" s="48"/>
      <c r="D3" s="47"/>
      <c r="E3" s="48"/>
      <c r="F3" s="48"/>
      <c r="G3" s="48"/>
      <c r="H3" s="49"/>
      <c r="I3" s="7"/>
      <c r="J3" s="8"/>
      <c r="K3" s="2"/>
    </row>
    <row r="4" spans="1:11" x14ac:dyDescent="0.25">
      <c r="A4" s="50"/>
      <c r="B4" s="51"/>
      <c r="C4" s="51"/>
      <c r="D4" s="52"/>
      <c r="E4" s="52"/>
      <c r="F4" s="52"/>
      <c r="G4" s="52"/>
      <c r="H4" s="52"/>
      <c r="I4" s="51"/>
      <c r="J4" s="53"/>
      <c r="K4" s="2"/>
    </row>
    <row r="5" spans="1:11" ht="3" customHeight="1" x14ac:dyDescent="0.25">
      <c r="A5" s="54"/>
      <c r="B5" s="55"/>
      <c r="C5" s="55"/>
      <c r="D5" s="55"/>
      <c r="E5" s="55"/>
      <c r="F5" s="55"/>
      <c r="G5" s="55"/>
      <c r="H5" s="55"/>
      <c r="I5" s="55"/>
      <c r="J5" s="56"/>
      <c r="K5" s="2"/>
    </row>
    <row r="6" spans="1:11" ht="15.75" x14ac:dyDescent="0.25">
      <c r="A6" s="57" t="s">
        <v>6</v>
      </c>
      <c r="B6" s="58"/>
      <c r="C6" s="58"/>
      <c r="D6" s="58"/>
      <c r="E6" s="58"/>
      <c r="F6" s="58"/>
      <c r="G6" s="58"/>
      <c r="H6" s="58"/>
      <c r="I6" s="58"/>
      <c r="J6" s="59"/>
      <c r="K6" s="2"/>
    </row>
    <row r="7" spans="1:11" ht="15.75" x14ac:dyDescent="0.25">
      <c r="A7" s="60" t="s">
        <v>7</v>
      </c>
      <c r="B7" s="61"/>
      <c r="C7" s="61"/>
      <c r="D7" s="61"/>
      <c r="E7" s="61"/>
      <c r="F7" s="61"/>
      <c r="G7" s="61"/>
      <c r="H7" s="61"/>
      <c r="I7" s="61"/>
      <c r="J7" s="62"/>
      <c r="K7" s="2"/>
    </row>
    <row r="8" spans="1:11" x14ac:dyDescent="0.25">
      <c r="A8" s="9" t="s">
        <v>8</v>
      </c>
      <c r="B8" s="37" t="s">
        <v>9</v>
      </c>
      <c r="C8" s="38"/>
      <c r="D8" s="38"/>
      <c r="E8" s="38"/>
      <c r="F8" s="38"/>
      <c r="G8" s="38"/>
      <c r="H8" s="38"/>
      <c r="I8" s="38"/>
      <c r="J8" s="39"/>
      <c r="K8" s="2"/>
    </row>
    <row r="9" spans="1:11" ht="15" customHeight="1" x14ac:dyDescent="0.25">
      <c r="A9" s="10" t="s">
        <v>10</v>
      </c>
      <c r="B9" s="37" t="s">
        <v>11</v>
      </c>
      <c r="C9" s="38"/>
      <c r="D9" s="38"/>
      <c r="E9" s="38"/>
      <c r="F9" s="38"/>
      <c r="G9" s="38"/>
      <c r="H9" s="38"/>
      <c r="I9" s="38"/>
      <c r="J9" s="39"/>
      <c r="K9" s="2"/>
    </row>
    <row r="10" spans="1:11" x14ac:dyDescent="0.25">
      <c r="A10" s="10" t="s">
        <v>12</v>
      </c>
      <c r="B10" s="37" t="s">
        <v>13</v>
      </c>
      <c r="C10" s="38"/>
      <c r="D10" s="38"/>
      <c r="E10" s="38"/>
      <c r="F10" s="38"/>
      <c r="G10" s="38"/>
      <c r="H10" s="38"/>
      <c r="I10" s="38"/>
      <c r="J10" s="39"/>
      <c r="K10" s="2"/>
    </row>
    <row r="11" spans="1:11" ht="31.5" customHeight="1" x14ac:dyDescent="0.25">
      <c r="A11" s="9" t="s">
        <v>14</v>
      </c>
      <c r="B11" s="63" t="s">
        <v>15</v>
      </c>
      <c r="C11" s="63"/>
      <c r="D11" s="63"/>
      <c r="E11" s="63"/>
      <c r="F11" s="63"/>
      <c r="G11" s="63"/>
      <c r="H11" s="63"/>
      <c r="I11" s="63"/>
      <c r="J11" s="64"/>
    </row>
    <row r="12" spans="1:11" ht="27.75" customHeight="1" x14ac:dyDescent="0.25">
      <c r="A12" s="9" t="s">
        <v>16</v>
      </c>
      <c r="B12" s="63" t="s">
        <v>17</v>
      </c>
      <c r="C12" s="63"/>
      <c r="D12" s="63"/>
      <c r="E12" s="63"/>
      <c r="F12" s="63"/>
      <c r="G12" s="63"/>
      <c r="H12" s="63"/>
      <c r="I12" s="63"/>
      <c r="J12" s="64"/>
    </row>
    <row r="13" spans="1:11" ht="15.75" x14ac:dyDescent="0.25">
      <c r="A13" s="57" t="s">
        <v>18</v>
      </c>
      <c r="B13" s="58"/>
      <c r="C13" s="58"/>
      <c r="D13" s="58"/>
      <c r="E13" s="58"/>
      <c r="F13" s="58"/>
      <c r="G13" s="58"/>
      <c r="H13" s="58"/>
      <c r="I13" s="58"/>
      <c r="J13" s="59"/>
    </row>
    <row r="14" spans="1:11" ht="25.5" customHeight="1" x14ac:dyDescent="0.25">
      <c r="A14" s="9" t="s">
        <v>19</v>
      </c>
      <c r="B14" s="12">
        <f>_xlfn.NUMBERVALUE(LEFT($B$16,1))</f>
        <v>3</v>
      </c>
      <c r="C14" s="65" t="str">
        <f>IFERROR(VLOOKUP(B14,'[1]Validacion datos'!A2:B5,2,FALSE),"")</f>
        <v/>
      </c>
      <c r="D14" s="65"/>
      <c r="E14" s="65"/>
      <c r="F14" s="65"/>
      <c r="G14" s="65"/>
      <c r="H14" s="65"/>
      <c r="I14" s="65"/>
      <c r="J14" s="65"/>
    </row>
    <row r="15" spans="1:11" ht="26.25" customHeight="1" x14ac:dyDescent="0.25">
      <c r="A15" s="9" t="s">
        <v>20</v>
      </c>
      <c r="B15" s="13">
        <f>_xlfn.NUMBERVALUE(LEFT(B16,3))</f>
        <v>3.5</v>
      </c>
      <c r="C15" s="65" t="str">
        <f>IFERROR(VLOOKUP(B15,'[2]Validacion datos'!A8:B26,2,FALSE),"")</f>
        <v>Estructura productiva sectorial y territorialmente adecuada, integrada competitivamente a la economía global y que aprovecha las oportunidades del mercado local.</v>
      </c>
      <c r="D15" s="65"/>
      <c r="E15" s="65"/>
      <c r="F15" s="65"/>
      <c r="G15" s="65"/>
      <c r="H15" s="65"/>
      <c r="I15" s="65"/>
      <c r="J15" s="65"/>
    </row>
    <row r="16" spans="1:11" ht="27" customHeight="1" x14ac:dyDescent="0.25">
      <c r="A16" s="9" t="s">
        <v>21</v>
      </c>
      <c r="B16" s="14" t="s">
        <v>22</v>
      </c>
      <c r="C16" s="66" t="str">
        <f>IFERROR(VLOOKUP(B16,'[2]Validacion datos'!D8:E64,2,FALSE),"")</f>
        <v>Elevar la productividad, competitividad y sostenibilidad ambiental y financiera de las cadenas agroproductivas, a fin de contribuir a la seguridad alimentaria, aprovechar el potencial exportador y generar empleo e ingresos para la población rural</v>
      </c>
      <c r="D16" s="66"/>
      <c r="E16" s="66"/>
      <c r="F16" s="66"/>
      <c r="G16" s="66"/>
      <c r="H16" s="66"/>
      <c r="I16" s="66"/>
      <c r="J16" s="66"/>
    </row>
    <row r="17" spans="1:12" ht="15.75" x14ac:dyDescent="0.25">
      <c r="A17" s="57" t="s">
        <v>23</v>
      </c>
      <c r="B17" s="58"/>
      <c r="C17" s="58"/>
      <c r="D17" s="58"/>
      <c r="E17" s="58"/>
      <c r="F17" s="58"/>
      <c r="G17" s="58"/>
      <c r="H17" s="58"/>
      <c r="I17" s="58"/>
      <c r="J17" s="59"/>
    </row>
    <row r="18" spans="1:12" ht="29.25" customHeight="1" x14ac:dyDescent="0.25">
      <c r="A18" s="9" t="s">
        <v>24</v>
      </c>
      <c r="B18" s="63" t="s">
        <v>25</v>
      </c>
      <c r="C18" s="63"/>
      <c r="D18" s="63"/>
      <c r="E18" s="63"/>
      <c r="F18" s="63"/>
      <c r="G18" s="63"/>
      <c r="H18" s="63"/>
      <c r="I18" s="63"/>
      <c r="J18" s="64"/>
    </row>
    <row r="19" spans="1:12" ht="33" customHeight="1" x14ac:dyDescent="0.25">
      <c r="A19" s="15" t="s">
        <v>26</v>
      </c>
      <c r="B19" s="63" t="s">
        <v>27</v>
      </c>
      <c r="C19" s="63"/>
      <c r="D19" s="63"/>
      <c r="E19" s="63"/>
      <c r="F19" s="63"/>
      <c r="G19" s="63"/>
      <c r="H19" s="63"/>
      <c r="I19" s="63"/>
      <c r="J19" s="64"/>
    </row>
    <row r="20" spans="1:12" ht="34.5" customHeight="1" x14ac:dyDescent="0.25">
      <c r="A20" s="15" t="s">
        <v>28</v>
      </c>
      <c r="B20" s="63" t="s">
        <v>29</v>
      </c>
      <c r="C20" s="63"/>
      <c r="D20" s="63"/>
      <c r="E20" s="63"/>
      <c r="F20" s="63"/>
      <c r="G20" s="63"/>
      <c r="H20" s="63"/>
      <c r="I20" s="63"/>
      <c r="J20" s="64"/>
      <c r="K20" s="16"/>
    </row>
    <row r="21" spans="1:12" ht="59.25" customHeight="1" x14ac:dyDescent="0.25">
      <c r="A21" s="15" t="s">
        <v>30</v>
      </c>
      <c r="B21" s="63" t="s">
        <v>31</v>
      </c>
      <c r="C21" s="63"/>
      <c r="D21" s="63"/>
      <c r="E21" s="63"/>
      <c r="F21" s="63"/>
      <c r="G21" s="63"/>
      <c r="H21" s="63"/>
      <c r="I21" s="63"/>
      <c r="J21" s="64"/>
      <c r="K21" s="2"/>
    </row>
    <row r="22" spans="1:12" ht="15.75" x14ac:dyDescent="0.25">
      <c r="A22" s="57" t="s">
        <v>32</v>
      </c>
      <c r="B22" s="58"/>
      <c r="C22" s="58"/>
      <c r="D22" s="58"/>
      <c r="E22" s="58"/>
      <c r="F22" s="58"/>
      <c r="G22" s="58"/>
      <c r="H22" s="58"/>
      <c r="I22" s="58"/>
      <c r="J22" s="59"/>
    </row>
    <row r="23" spans="1:12" ht="15.75" x14ac:dyDescent="0.25">
      <c r="A23" s="60" t="s">
        <v>33</v>
      </c>
      <c r="B23" s="61"/>
      <c r="C23" s="61"/>
      <c r="D23" s="61"/>
      <c r="E23" s="61"/>
      <c r="F23" s="61"/>
      <c r="G23" s="61"/>
      <c r="H23" s="61"/>
      <c r="I23" s="61"/>
      <c r="J23" s="62"/>
      <c r="K23" s="2"/>
    </row>
    <row r="24" spans="1:12" ht="15" customHeight="1" x14ac:dyDescent="0.25">
      <c r="A24" s="67" t="s">
        <v>34</v>
      </c>
      <c r="B24" s="68"/>
      <c r="C24" s="69" t="s">
        <v>35</v>
      </c>
      <c r="D24" s="70"/>
      <c r="E24" s="70"/>
      <c r="F24" s="70" t="s">
        <v>36</v>
      </c>
      <c r="G24" s="70"/>
      <c r="H24" s="68"/>
      <c r="I24" s="69" t="s">
        <v>37</v>
      </c>
      <c r="J24" s="71"/>
    </row>
    <row r="25" spans="1:12" x14ac:dyDescent="0.25">
      <c r="A25" s="72">
        <v>353639457</v>
      </c>
      <c r="B25" s="73"/>
      <c r="C25" s="74">
        <v>419589329.10000002</v>
      </c>
      <c r="D25" s="75"/>
      <c r="E25" s="76"/>
      <c r="F25" s="77">
        <v>343128125.69999999</v>
      </c>
      <c r="G25" s="78"/>
      <c r="H25" s="79"/>
      <c r="I25" s="80">
        <f>IF(A25&gt;0,F25/C25,0)</f>
        <v>0.81777133473816932</v>
      </c>
      <c r="J25" s="81"/>
    </row>
    <row r="26" spans="1:12" ht="15.75" x14ac:dyDescent="0.25">
      <c r="A26" s="60" t="s">
        <v>38</v>
      </c>
      <c r="B26" s="61"/>
      <c r="C26" s="61"/>
      <c r="D26" s="61"/>
      <c r="E26" s="61"/>
      <c r="F26" s="61"/>
      <c r="G26" s="61"/>
      <c r="H26" s="61"/>
      <c r="I26" s="61"/>
      <c r="J26" s="62"/>
      <c r="K26" s="2"/>
    </row>
    <row r="27" spans="1:12" x14ac:dyDescent="0.25">
      <c r="A27" s="17"/>
      <c r="B27"/>
      <c r="C27" s="82" t="s">
        <v>73</v>
      </c>
      <c r="D27" s="83"/>
      <c r="E27" s="82" t="s">
        <v>74</v>
      </c>
      <c r="F27" s="83"/>
      <c r="G27" s="82" t="s">
        <v>75</v>
      </c>
      <c r="H27" s="82"/>
      <c r="I27" s="82" t="s">
        <v>42</v>
      </c>
      <c r="J27" s="84"/>
    </row>
    <row r="28" spans="1:12" ht="38.25" x14ac:dyDescent="0.25">
      <c r="A28" s="18" t="s">
        <v>43</v>
      </c>
      <c r="B28" s="19" t="s">
        <v>44</v>
      </c>
      <c r="C28" s="19" t="s">
        <v>45</v>
      </c>
      <c r="D28" s="19" t="s">
        <v>46</v>
      </c>
      <c r="E28" s="19" t="s">
        <v>47</v>
      </c>
      <c r="F28" s="19" t="s">
        <v>48</v>
      </c>
      <c r="G28" s="19" t="s">
        <v>49</v>
      </c>
      <c r="H28" s="19" t="s">
        <v>50</v>
      </c>
      <c r="I28" s="19" t="s">
        <v>51</v>
      </c>
      <c r="J28" s="20" t="s">
        <v>52</v>
      </c>
      <c r="K28" s="21" t="s">
        <v>53</v>
      </c>
      <c r="L28" s="21" t="s">
        <v>54</v>
      </c>
    </row>
    <row r="29" spans="1:12" ht="36" x14ac:dyDescent="0.25">
      <c r="A29" s="22" t="s">
        <v>55</v>
      </c>
      <c r="B29" s="23" t="s">
        <v>56</v>
      </c>
      <c r="C29" s="24">
        <v>24</v>
      </c>
      <c r="D29" s="25">
        <v>160123000</v>
      </c>
      <c r="E29" s="24"/>
      <c r="F29" s="25"/>
      <c r="G29" s="26"/>
      <c r="H29" s="25"/>
      <c r="I29" s="27" t="e">
        <f>Tabla133[[#This Row],[Física 
(E)]]/Tabla133[[#This Row],[Física
(C)]]</f>
        <v>#DIV/0!</v>
      </c>
      <c r="J29" s="28" t="e">
        <f>Tabla133[[#This Row],[Financiera 
 (F)]]/Tabla133[[#This Row],[Financiera
(D)]]</f>
        <v>#DIV/0!</v>
      </c>
      <c r="K29" s="29"/>
      <c r="L29" s="29"/>
    </row>
    <row r="30" spans="1:12" ht="36" x14ac:dyDescent="0.25">
      <c r="A30" s="30" t="s">
        <v>57</v>
      </c>
      <c r="B30" s="31" t="s">
        <v>58</v>
      </c>
      <c r="C30" s="24">
        <v>28</v>
      </c>
      <c r="D30" s="25">
        <v>48479082</v>
      </c>
      <c r="E30" s="24"/>
      <c r="F30" s="32"/>
      <c r="G30" s="26"/>
      <c r="H30" s="25"/>
      <c r="I30" s="27" t="e">
        <f>Tabla133[[#This Row],[Física 
(E)]]/Tabla133[[#This Row],[Física
(C)]]</f>
        <v>#DIV/0!</v>
      </c>
      <c r="J30" s="28" t="e">
        <f>Tabla133[[#This Row],[Financiera 
 (F)]]/Tabla133[[#This Row],[Financiera
(D)]]</f>
        <v>#DIV/0!</v>
      </c>
      <c r="K30" s="29"/>
      <c r="L30" s="29"/>
    </row>
    <row r="31" spans="1:12" ht="60" x14ac:dyDescent="0.25">
      <c r="A31" s="30" t="s">
        <v>59</v>
      </c>
      <c r="B31" s="31" t="s">
        <v>60</v>
      </c>
      <c r="C31" s="24">
        <v>2908</v>
      </c>
      <c r="D31" s="25">
        <v>13707255</v>
      </c>
      <c r="E31" s="24"/>
      <c r="F31" s="32"/>
      <c r="G31" s="26"/>
      <c r="H31" s="25"/>
      <c r="I31" s="27" t="e">
        <f>Tabla133[[#This Row],[Física 
(E)]]/Tabla133[[#This Row],[Física
(C)]]</f>
        <v>#DIV/0!</v>
      </c>
      <c r="J31" s="28" t="e">
        <f>Tabla133[[#This Row],[Financiera 
 (F)]]/Tabla133[[#This Row],[Financiera
(D)]]</f>
        <v>#DIV/0!</v>
      </c>
      <c r="K31" s="29"/>
      <c r="L31" s="29"/>
    </row>
    <row r="32" spans="1:12" ht="15.75" x14ac:dyDescent="0.25">
      <c r="A32" s="57" t="s">
        <v>61</v>
      </c>
      <c r="B32" s="58"/>
      <c r="C32" s="58"/>
      <c r="D32" s="58"/>
      <c r="E32" s="58"/>
      <c r="F32" s="58"/>
      <c r="G32" s="58"/>
      <c r="H32" s="58"/>
      <c r="I32" s="58"/>
      <c r="J32" s="59"/>
    </row>
    <row r="33" spans="1:11" ht="15.75" x14ac:dyDescent="0.25">
      <c r="A33" s="60" t="s">
        <v>62</v>
      </c>
      <c r="B33" s="61"/>
      <c r="C33" s="61"/>
      <c r="D33" s="61"/>
      <c r="E33" s="61"/>
      <c r="F33" s="61"/>
      <c r="G33" s="61"/>
      <c r="H33" s="61"/>
      <c r="I33" s="61"/>
      <c r="J33" s="62"/>
    </row>
    <row r="34" spans="1:11" x14ac:dyDescent="0.25">
      <c r="A34" s="33" t="s">
        <v>63</v>
      </c>
      <c r="B34" s="63" t="s">
        <v>55</v>
      </c>
      <c r="C34" s="63"/>
      <c r="D34" s="63"/>
      <c r="E34" s="63"/>
      <c r="F34" s="63"/>
      <c r="G34" s="63"/>
      <c r="H34" s="63"/>
      <c r="I34" s="63"/>
      <c r="J34" s="64"/>
    </row>
    <row r="35" spans="1:11" ht="58.5" customHeight="1" x14ac:dyDescent="0.25">
      <c r="A35" s="33" t="s">
        <v>64</v>
      </c>
      <c r="B35" s="63" t="s">
        <v>65</v>
      </c>
      <c r="C35" s="63"/>
      <c r="D35" s="63"/>
      <c r="E35" s="63"/>
      <c r="F35" s="63"/>
      <c r="G35" s="63"/>
      <c r="H35" s="63"/>
      <c r="I35" s="63"/>
      <c r="J35" s="64"/>
    </row>
    <row r="36" spans="1:11" ht="118.5" customHeight="1" x14ac:dyDescent="0.25">
      <c r="A36" s="33" t="s">
        <v>66</v>
      </c>
      <c r="B36" s="63"/>
      <c r="C36" s="63"/>
      <c r="D36" s="63"/>
      <c r="E36" s="63"/>
      <c r="F36" s="63"/>
      <c r="G36" s="63"/>
      <c r="H36" s="63"/>
      <c r="I36" s="63"/>
      <c r="J36" s="64"/>
    </row>
    <row r="37" spans="1:11" ht="171" customHeight="1" x14ac:dyDescent="0.25">
      <c r="A37" s="33" t="s">
        <v>67</v>
      </c>
    </row>
    <row r="39" spans="1:11" x14ac:dyDescent="0.25">
      <c r="A39" s="33" t="s">
        <v>63</v>
      </c>
      <c r="B39" s="63" t="s">
        <v>57</v>
      </c>
      <c r="C39" s="63"/>
      <c r="D39" s="63"/>
      <c r="E39" s="63"/>
      <c r="F39" s="63"/>
      <c r="G39" s="63"/>
      <c r="H39" s="63"/>
      <c r="I39" s="63"/>
      <c r="J39" s="64"/>
    </row>
    <row r="40" spans="1:11" ht="50.25" customHeight="1" x14ac:dyDescent="0.25">
      <c r="A40" s="33" t="s">
        <v>64</v>
      </c>
      <c r="B40" s="63" t="s">
        <v>68</v>
      </c>
      <c r="C40" s="63"/>
      <c r="D40" s="63"/>
      <c r="E40" s="63"/>
      <c r="F40" s="63"/>
      <c r="G40" s="63"/>
      <c r="H40" s="63"/>
      <c r="I40" s="63"/>
      <c r="J40" s="64"/>
    </row>
    <row r="41" spans="1:11" ht="123" customHeight="1" x14ac:dyDescent="0.25">
      <c r="A41" s="33" t="s">
        <v>66</v>
      </c>
      <c r="B41" s="63"/>
      <c r="C41" s="63"/>
      <c r="D41" s="63"/>
      <c r="E41" s="63"/>
      <c r="F41" s="63"/>
      <c r="G41" s="63"/>
      <c r="H41" s="63"/>
      <c r="I41" s="63"/>
      <c r="J41" s="64"/>
    </row>
    <row r="42" spans="1:11" ht="75" customHeight="1" x14ac:dyDescent="0.25">
      <c r="A42" s="33" t="s">
        <v>67</v>
      </c>
      <c r="B42" s="63"/>
      <c r="C42" s="63"/>
      <c r="D42" s="63"/>
      <c r="E42" s="63"/>
      <c r="F42" s="63"/>
      <c r="G42" s="63"/>
      <c r="H42" s="63"/>
      <c r="I42" s="63"/>
      <c r="J42" s="64"/>
    </row>
    <row r="43" spans="1:11" ht="15" customHeight="1" x14ac:dyDescent="0.25">
      <c r="A43" s="33"/>
      <c r="B43" s="34"/>
      <c r="C43" s="34"/>
      <c r="D43" s="34"/>
      <c r="E43" s="34"/>
      <c r="F43" s="34"/>
      <c r="G43" s="34"/>
      <c r="H43" s="34"/>
      <c r="I43" s="34"/>
      <c r="J43" s="35"/>
    </row>
    <row r="44" spans="1:11" x14ac:dyDescent="0.25">
      <c r="A44" s="33" t="s">
        <v>63</v>
      </c>
      <c r="B44" s="63" t="s">
        <v>59</v>
      </c>
      <c r="C44" s="63"/>
      <c r="D44" s="63"/>
      <c r="E44" s="63"/>
      <c r="F44" s="63"/>
      <c r="G44" s="63"/>
      <c r="H44" s="63"/>
      <c r="I44" s="63"/>
      <c r="J44" s="64"/>
    </row>
    <row r="45" spans="1:11" ht="48" customHeight="1" x14ac:dyDescent="0.25">
      <c r="A45" s="33" t="s">
        <v>64</v>
      </c>
      <c r="B45" s="63" t="s">
        <v>69</v>
      </c>
      <c r="C45" s="63"/>
      <c r="D45" s="63"/>
      <c r="E45" s="63"/>
      <c r="F45" s="63"/>
      <c r="G45" s="63"/>
      <c r="H45" s="63"/>
      <c r="I45" s="63"/>
      <c r="J45" s="64"/>
    </row>
    <row r="46" spans="1:11" ht="206.25" customHeight="1" x14ac:dyDescent="0.25">
      <c r="A46" s="33" t="s">
        <v>66</v>
      </c>
      <c r="B46" s="63"/>
      <c r="C46" s="63"/>
      <c r="D46" s="63"/>
      <c r="E46" s="63"/>
      <c r="F46" s="63"/>
      <c r="G46" s="63"/>
      <c r="H46" s="63"/>
      <c r="I46" s="63"/>
      <c r="J46" s="64"/>
    </row>
    <row r="47" spans="1:11" ht="75" customHeight="1" x14ac:dyDescent="0.25">
      <c r="A47" s="33" t="s">
        <v>67</v>
      </c>
      <c r="B47" s="63"/>
      <c r="C47" s="63"/>
      <c r="D47" s="63"/>
      <c r="E47" s="63"/>
      <c r="F47" s="63"/>
      <c r="G47" s="63"/>
      <c r="H47" s="63"/>
      <c r="I47" s="63"/>
      <c r="J47" s="64"/>
      <c r="K47" s="2"/>
    </row>
    <row r="48" spans="1:11" ht="27.75" customHeight="1" x14ac:dyDescent="0.25">
      <c r="A48" s="57" t="s">
        <v>70</v>
      </c>
      <c r="B48" s="58"/>
      <c r="C48" s="58"/>
      <c r="D48" s="58"/>
      <c r="E48" s="58"/>
      <c r="F48" s="58"/>
      <c r="G48" s="58"/>
      <c r="H48" s="58"/>
      <c r="I48" s="58"/>
      <c r="J48" s="59"/>
    </row>
    <row r="49" spans="1:10" ht="27.75" customHeight="1" x14ac:dyDescent="0.25">
      <c r="A49" s="85" t="s">
        <v>71</v>
      </c>
      <c r="B49" s="86"/>
      <c r="C49" s="86"/>
      <c r="D49" s="86"/>
      <c r="E49" s="86"/>
      <c r="F49" s="86"/>
      <c r="G49" s="86"/>
      <c r="H49" s="86"/>
      <c r="I49" s="86"/>
      <c r="J49" s="87"/>
    </row>
    <row r="50" spans="1:10" ht="50.25" customHeight="1" x14ac:dyDescent="0.25">
      <c r="A50" s="88"/>
      <c r="B50" s="89"/>
      <c r="C50" s="89"/>
      <c r="D50" s="89"/>
      <c r="E50" s="89"/>
      <c r="F50" s="89"/>
      <c r="G50" s="89"/>
      <c r="H50" s="89"/>
      <c r="I50" s="89"/>
      <c r="J50" s="90"/>
    </row>
    <row r="51" spans="1:10" x14ac:dyDescent="0.25">
      <c r="A51" s="36"/>
      <c r="B51" s="36"/>
      <c r="C51" s="36"/>
      <c r="D51" s="36"/>
      <c r="E51" s="36"/>
      <c r="F51" s="36"/>
      <c r="G51" s="36"/>
      <c r="H51" s="36"/>
      <c r="I51" s="36"/>
      <c r="J51" s="36"/>
    </row>
    <row r="52" spans="1:10" x14ac:dyDescent="0.25">
      <c r="A52" s="91" t="s">
        <v>72</v>
      </c>
      <c r="B52" s="91"/>
      <c r="C52" s="91"/>
      <c r="D52" s="91"/>
      <c r="E52" s="91"/>
      <c r="F52" s="91"/>
      <c r="G52" s="91"/>
      <c r="H52" s="91"/>
      <c r="I52" s="91"/>
      <c r="J52" s="91"/>
    </row>
  </sheetData>
  <mergeCells count="55">
    <mergeCell ref="A52:J52"/>
    <mergeCell ref="B46:J46"/>
    <mergeCell ref="B47:J47"/>
    <mergeCell ref="A48:J48"/>
    <mergeCell ref="A49:J49"/>
    <mergeCell ref="A50:J50"/>
    <mergeCell ref="A33:J33"/>
    <mergeCell ref="B34:J34"/>
    <mergeCell ref="B35:J35"/>
    <mergeCell ref="B36:J36"/>
    <mergeCell ref="B45:J45"/>
    <mergeCell ref="B39:J39"/>
    <mergeCell ref="B40:J40"/>
    <mergeCell ref="B41:J41"/>
    <mergeCell ref="B42:J42"/>
    <mergeCell ref="B44:J44"/>
    <mergeCell ref="A32:J32"/>
    <mergeCell ref="A23:J23"/>
    <mergeCell ref="A24:B24"/>
    <mergeCell ref="C24:E24"/>
    <mergeCell ref="F24:H24"/>
    <mergeCell ref="I24:J24"/>
    <mergeCell ref="A25:B25"/>
    <mergeCell ref="C25:E25"/>
    <mergeCell ref="F25:H25"/>
    <mergeCell ref="I25:J25"/>
    <mergeCell ref="A26:J26"/>
    <mergeCell ref="C27:D27"/>
    <mergeCell ref="E27:F27"/>
    <mergeCell ref="G27:H27"/>
    <mergeCell ref="I27:J27"/>
    <mergeCell ref="A22:J22"/>
    <mergeCell ref="B11:J11"/>
    <mergeCell ref="B12:J12"/>
    <mergeCell ref="A13:J13"/>
    <mergeCell ref="C14:J14"/>
    <mergeCell ref="C15:J15"/>
    <mergeCell ref="C16:J16"/>
    <mergeCell ref="A17:J17"/>
    <mergeCell ref="B18:J18"/>
    <mergeCell ref="B19:J19"/>
    <mergeCell ref="B20:J20"/>
    <mergeCell ref="B21:J21"/>
    <mergeCell ref="B10:J10"/>
    <mergeCell ref="B1:J1"/>
    <mergeCell ref="B2:C2"/>
    <mergeCell ref="D2:H2"/>
    <mergeCell ref="B3:C3"/>
    <mergeCell ref="D3:H3"/>
    <mergeCell ref="A4:J4"/>
    <mergeCell ref="A5:J5"/>
    <mergeCell ref="A6:J6"/>
    <mergeCell ref="A7:J7"/>
    <mergeCell ref="B8:J8"/>
    <mergeCell ref="B9:J9"/>
  </mergeCells>
  <dataValidations count="16">
    <dataValidation allowBlank="1" showInputMessage="1" showErrorMessage="1" prompt="Monto presupuestado para el producto" sqref="F28 D28:D31 E29:F31"/>
    <dataValidation allowBlank="1" showInputMessage="1" showErrorMessage="1" prompt="Meta anual del indicador" sqref="E28 C28:C31"/>
    <dataValidation allowBlank="1" showInputMessage="1" showErrorMessage="1" prompt="¿En qué consiste el programa?" sqref="B19:J19"/>
    <dataValidation allowBlank="1" showInputMessage="1" showErrorMessage="1" prompt="Presupuesto del programa" sqref="A25:C25 F25"/>
    <dataValidation allowBlank="1" showInputMessage="1" showErrorMessage="1" prompt="Oportunidades de mejora identificadas" sqref="A50:J51"/>
    <dataValidation allowBlank="1" showInputMessage="1" showErrorMessage="1" prompt="De existir desvío, explicar razones." sqref="B47:J47 B42:J42"/>
    <dataValidation allowBlank="1" showInputMessage="1" showErrorMessage="1" prompt="1. Describir lo plasmado en el presupuesto_x000a_2. Describir lo alcanzado en términos financieros y de producción " sqref="B46:J46 B41:J41"/>
    <dataValidation allowBlank="1" showInputMessage="1" showErrorMessage="1" prompt="¿En qué consiste el producto? su objetivo" sqref="B40:J40 B45:J45 B35:J36"/>
    <dataValidation allowBlank="1" showInputMessage="1" showErrorMessage="1" prompt="Nombre del producto" sqref="B34:J34 B39:J39 B43:J44"/>
    <dataValidation allowBlank="1" showInputMessage="1" showErrorMessage="1" prompt="¿A quién va dirigido el programa?, ¿qué característica tiene esta población que requiere ser beneficiada?" sqref="B20:J20"/>
    <dataValidation allowBlank="1" showInputMessage="1" prompt="Nombre del capítulo" sqref="B8:J10"/>
    <dataValidation allowBlank="1" sqref="A8"/>
    <dataValidation allowBlank="1" showInputMessage="1" showErrorMessage="1" prompt="Monto ejecutado en el trimestre" sqref="H28:H31"/>
    <dataValidation allowBlank="1" showInputMessage="1" showErrorMessage="1" prompt="Meta alcanzada en el trimestre" sqref="G28:G31"/>
    <dataValidation allowBlank="1" showInputMessage="1" showErrorMessage="1" prompt="Nombre del indicador" sqref="B28:B31"/>
    <dataValidation allowBlank="1" showInputMessage="1" showErrorMessage="1" prompt="Nombre de cada producto" sqref="A28:A31"/>
  </dataValidations>
  <printOptions horizontalCentered="1"/>
  <pageMargins left="0.31496062992125984" right="0.31496062992125984" top="0.55118110236220474" bottom="0.55118110236220474" header="0.31496062992125984" footer="0.31496062992125984"/>
  <pageSetup scale="70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view="pageBreakPreview" zoomScaleNormal="120" zoomScaleSheetLayoutView="100" workbookViewId="0">
      <selection activeCell="M8" sqref="M8"/>
    </sheetView>
  </sheetViews>
  <sheetFormatPr baseColWidth="10" defaultRowHeight="15" x14ac:dyDescent="0.25"/>
  <cols>
    <col min="1" max="1" width="23" style="11" customWidth="1"/>
    <col min="2" max="2" width="13.7109375" style="11" customWidth="1"/>
    <col min="3" max="10" width="12.7109375" style="11" customWidth="1"/>
    <col min="11" max="11" width="11.42578125" style="11"/>
  </cols>
  <sheetData>
    <row r="1" spans="1:11" ht="21.75" thickBot="1" x14ac:dyDescent="0.3">
      <c r="A1" s="1"/>
      <c r="B1" s="40" t="s">
        <v>0</v>
      </c>
      <c r="C1" s="41"/>
      <c r="D1" s="41"/>
      <c r="E1" s="41"/>
      <c r="F1" s="41"/>
      <c r="G1" s="41"/>
      <c r="H1" s="41"/>
      <c r="I1" s="41"/>
      <c r="J1" s="42"/>
      <c r="K1" s="2"/>
    </row>
    <row r="2" spans="1:11" ht="21.75" thickBot="1" x14ac:dyDescent="0.3">
      <c r="A2" s="3"/>
      <c r="B2" s="43" t="s">
        <v>1</v>
      </c>
      <c r="C2" s="44"/>
      <c r="D2" s="43" t="s">
        <v>2</v>
      </c>
      <c r="E2" s="45"/>
      <c r="F2" s="45"/>
      <c r="G2" s="44"/>
      <c r="H2" s="46"/>
      <c r="I2" s="4" t="s">
        <v>3</v>
      </c>
      <c r="J2" s="5" t="s">
        <v>4</v>
      </c>
      <c r="K2" s="2"/>
    </row>
    <row r="3" spans="1:11" ht="21.75" thickBot="1" x14ac:dyDescent="0.3">
      <c r="A3" s="6"/>
      <c r="B3" s="47" t="s">
        <v>5</v>
      </c>
      <c r="C3" s="48"/>
      <c r="D3" s="47"/>
      <c r="E3" s="48"/>
      <c r="F3" s="48"/>
      <c r="G3" s="48"/>
      <c r="H3" s="49"/>
      <c r="I3" s="7"/>
      <c r="J3" s="8"/>
      <c r="K3" s="2"/>
    </row>
    <row r="4" spans="1:11" x14ac:dyDescent="0.25">
      <c r="A4" s="50"/>
      <c r="B4" s="51"/>
      <c r="C4" s="51"/>
      <c r="D4" s="52"/>
      <c r="E4" s="52"/>
      <c r="F4" s="52"/>
      <c r="G4" s="52"/>
      <c r="H4" s="52"/>
      <c r="I4" s="51"/>
      <c r="J4" s="53"/>
      <c r="K4" s="2"/>
    </row>
    <row r="5" spans="1:11" ht="3" customHeight="1" x14ac:dyDescent="0.25">
      <c r="A5" s="54"/>
      <c r="B5" s="55"/>
      <c r="C5" s="55"/>
      <c r="D5" s="55"/>
      <c r="E5" s="55"/>
      <c r="F5" s="55"/>
      <c r="G5" s="55"/>
      <c r="H5" s="55"/>
      <c r="I5" s="55"/>
      <c r="J5" s="56"/>
      <c r="K5" s="2"/>
    </row>
    <row r="6" spans="1:11" ht="15.75" x14ac:dyDescent="0.25">
      <c r="A6" s="57" t="s">
        <v>6</v>
      </c>
      <c r="B6" s="58"/>
      <c r="C6" s="58"/>
      <c r="D6" s="58"/>
      <c r="E6" s="58"/>
      <c r="F6" s="58"/>
      <c r="G6" s="58"/>
      <c r="H6" s="58"/>
      <c r="I6" s="58"/>
      <c r="J6" s="59"/>
      <c r="K6" s="2"/>
    </row>
    <row r="7" spans="1:11" ht="15.75" x14ac:dyDescent="0.25">
      <c r="A7" s="60" t="s">
        <v>7</v>
      </c>
      <c r="B7" s="61"/>
      <c r="C7" s="61"/>
      <c r="D7" s="61"/>
      <c r="E7" s="61"/>
      <c r="F7" s="61"/>
      <c r="G7" s="61"/>
      <c r="H7" s="61"/>
      <c r="I7" s="61"/>
      <c r="J7" s="62"/>
      <c r="K7" s="2"/>
    </row>
    <row r="8" spans="1:11" x14ac:dyDescent="0.25">
      <c r="A8" s="9" t="s">
        <v>8</v>
      </c>
      <c r="B8" s="37" t="s">
        <v>9</v>
      </c>
      <c r="C8" s="38"/>
      <c r="D8" s="38"/>
      <c r="E8" s="38"/>
      <c r="F8" s="38"/>
      <c r="G8" s="38"/>
      <c r="H8" s="38"/>
      <c r="I8" s="38"/>
      <c r="J8" s="39"/>
      <c r="K8" s="2"/>
    </row>
    <row r="9" spans="1:11" ht="15" customHeight="1" x14ac:dyDescent="0.25">
      <c r="A9" s="10" t="s">
        <v>10</v>
      </c>
      <c r="B9" s="37" t="s">
        <v>11</v>
      </c>
      <c r="C9" s="38"/>
      <c r="D9" s="38"/>
      <c r="E9" s="38"/>
      <c r="F9" s="38"/>
      <c r="G9" s="38"/>
      <c r="H9" s="38"/>
      <c r="I9" s="38"/>
      <c r="J9" s="39"/>
      <c r="K9" s="2"/>
    </row>
    <row r="10" spans="1:11" x14ac:dyDescent="0.25">
      <c r="A10" s="10" t="s">
        <v>12</v>
      </c>
      <c r="B10" s="37" t="s">
        <v>13</v>
      </c>
      <c r="C10" s="38"/>
      <c r="D10" s="38"/>
      <c r="E10" s="38"/>
      <c r="F10" s="38"/>
      <c r="G10" s="38"/>
      <c r="H10" s="38"/>
      <c r="I10" s="38"/>
      <c r="J10" s="39"/>
      <c r="K10" s="2"/>
    </row>
    <row r="11" spans="1:11" ht="31.5" customHeight="1" x14ac:dyDescent="0.25">
      <c r="A11" s="9" t="s">
        <v>14</v>
      </c>
      <c r="B11" s="63" t="s">
        <v>15</v>
      </c>
      <c r="C11" s="63"/>
      <c r="D11" s="63"/>
      <c r="E11" s="63"/>
      <c r="F11" s="63"/>
      <c r="G11" s="63"/>
      <c r="H11" s="63"/>
      <c r="I11" s="63"/>
      <c r="J11" s="64"/>
    </row>
    <row r="12" spans="1:11" ht="27.75" customHeight="1" x14ac:dyDescent="0.25">
      <c r="A12" s="9" t="s">
        <v>16</v>
      </c>
      <c r="B12" s="63" t="s">
        <v>17</v>
      </c>
      <c r="C12" s="63"/>
      <c r="D12" s="63"/>
      <c r="E12" s="63"/>
      <c r="F12" s="63"/>
      <c r="G12" s="63"/>
      <c r="H12" s="63"/>
      <c r="I12" s="63"/>
      <c r="J12" s="64"/>
    </row>
    <row r="13" spans="1:11" ht="15.75" x14ac:dyDescent="0.25">
      <c r="A13" s="57" t="s">
        <v>18</v>
      </c>
      <c r="B13" s="58"/>
      <c r="C13" s="58"/>
      <c r="D13" s="58"/>
      <c r="E13" s="58"/>
      <c r="F13" s="58"/>
      <c r="G13" s="58"/>
      <c r="H13" s="58"/>
      <c r="I13" s="58"/>
      <c r="J13" s="59"/>
    </row>
    <row r="14" spans="1:11" ht="25.5" customHeight="1" x14ac:dyDescent="0.25">
      <c r="A14" s="9" t="s">
        <v>19</v>
      </c>
      <c r="B14" s="12">
        <f>_xlfn.NUMBERVALUE(LEFT($B$16,1))</f>
        <v>3</v>
      </c>
      <c r="C14" s="65" t="str">
        <f>IFERROR(VLOOKUP(B14,'[1]Validacion datos'!A2:B5,2,FALSE),"")</f>
        <v/>
      </c>
      <c r="D14" s="65"/>
      <c r="E14" s="65"/>
      <c r="F14" s="65"/>
      <c r="G14" s="65"/>
      <c r="H14" s="65"/>
      <c r="I14" s="65"/>
      <c r="J14" s="65"/>
    </row>
    <row r="15" spans="1:11" ht="26.25" customHeight="1" x14ac:dyDescent="0.25">
      <c r="A15" s="9" t="s">
        <v>20</v>
      </c>
      <c r="B15" s="13">
        <f>_xlfn.NUMBERVALUE(LEFT(B16,3))</f>
        <v>3.5</v>
      </c>
      <c r="C15" s="65" t="str">
        <f>IFERROR(VLOOKUP(B15,'[2]Validacion datos'!A8:B26,2,FALSE),"")</f>
        <v>Estructura productiva sectorial y territorialmente adecuada, integrada competitivamente a la economía global y que aprovecha las oportunidades del mercado local.</v>
      </c>
      <c r="D15" s="65"/>
      <c r="E15" s="65"/>
      <c r="F15" s="65"/>
      <c r="G15" s="65"/>
      <c r="H15" s="65"/>
      <c r="I15" s="65"/>
      <c r="J15" s="65"/>
    </row>
    <row r="16" spans="1:11" ht="27" customHeight="1" x14ac:dyDescent="0.25">
      <c r="A16" s="9" t="s">
        <v>21</v>
      </c>
      <c r="B16" s="14" t="s">
        <v>22</v>
      </c>
      <c r="C16" s="66" t="str">
        <f>IFERROR(VLOOKUP(B16,'[2]Validacion datos'!D8:E64,2,FALSE),"")</f>
        <v>Elevar la productividad, competitividad y sostenibilidad ambiental y financiera de las cadenas agroproductivas, a fin de contribuir a la seguridad alimentaria, aprovechar el potencial exportador y generar empleo e ingresos para la población rural</v>
      </c>
      <c r="D16" s="66"/>
      <c r="E16" s="66"/>
      <c r="F16" s="66"/>
      <c r="G16" s="66"/>
      <c r="H16" s="66"/>
      <c r="I16" s="66"/>
      <c r="J16" s="66"/>
    </row>
    <row r="17" spans="1:12" ht="15.75" x14ac:dyDescent="0.25">
      <c r="A17" s="57" t="s">
        <v>23</v>
      </c>
      <c r="B17" s="58"/>
      <c r="C17" s="58"/>
      <c r="D17" s="58"/>
      <c r="E17" s="58"/>
      <c r="F17" s="58"/>
      <c r="G17" s="58"/>
      <c r="H17" s="58"/>
      <c r="I17" s="58"/>
      <c r="J17" s="59"/>
    </row>
    <row r="18" spans="1:12" ht="29.25" customHeight="1" x14ac:dyDescent="0.25">
      <c r="A18" s="9" t="s">
        <v>24</v>
      </c>
      <c r="B18" s="63" t="s">
        <v>25</v>
      </c>
      <c r="C18" s="63"/>
      <c r="D18" s="63"/>
      <c r="E18" s="63"/>
      <c r="F18" s="63"/>
      <c r="G18" s="63"/>
      <c r="H18" s="63"/>
      <c r="I18" s="63"/>
      <c r="J18" s="64"/>
    </row>
    <row r="19" spans="1:12" ht="33" customHeight="1" x14ac:dyDescent="0.25">
      <c r="A19" s="15" t="s">
        <v>26</v>
      </c>
      <c r="B19" s="63" t="s">
        <v>27</v>
      </c>
      <c r="C19" s="63"/>
      <c r="D19" s="63"/>
      <c r="E19" s="63"/>
      <c r="F19" s="63"/>
      <c r="G19" s="63"/>
      <c r="H19" s="63"/>
      <c r="I19" s="63"/>
      <c r="J19" s="64"/>
    </row>
    <row r="20" spans="1:12" ht="34.5" customHeight="1" x14ac:dyDescent="0.25">
      <c r="A20" s="15" t="s">
        <v>28</v>
      </c>
      <c r="B20" s="63" t="s">
        <v>29</v>
      </c>
      <c r="C20" s="63"/>
      <c r="D20" s="63"/>
      <c r="E20" s="63"/>
      <c r="F20" s="63"/>
      <c r="G20" s="63"/>
      <c r="H20" s="63"/>
      <c r="I20" s="63"/>
      <c r="J20" s="64"/>
      <c r="K20" s="16"/>
    </row>
    <row r="21" spans="1:12" ht="59.25" customHeight="1" x14ac:dyDescent="0.25">
      <c r="A21" s="15" t="s">
        <v>30</v>
      </c>
      <c r="B21" s="63" t="s">
        <v>31</v>
      </c>
      <c r="C21" s="63"/>
      <c r="D21" s="63"/>
      <c r="E21" s="63"/>
      <c r="F21" s="63"/>
      <c r="G21" s="63"/>
      <c r="H21" s="63"/>
      <c r="I21" s="63"/>
      <c r="J21" s="64"/>
      <c r="K21" s="2"/>
    </row>
    <row r="22" spans="1:12" ht="15.75" x14ac:dyDescent="0.25">
      <c r="A22" s="57" t="s">
        <v>32</v>
      </c>
      <c r="B22" s="58"/>
      <c r="C22" s="58"/>
      <c r="D22" s="58"/>
      <c r="E22" s="58"/>
      <c r="F22" s="58"/>
      <c r="G22" s="58"/>
      <c r="H22" s="58"/>
      <c r="I22" s="58"/>
      <c r="J22" s="59"/>
    </row>
    <row r="23" spans="1:12" ht="15.75" x14ac:dyDescent="0.25">
      <c r="A23" s="60" t="s">
        <v>33</v>
      </c>
      <c r="B23" s="61"/>
      <c r="C23" s="61"/>
      <c r="D23" s="61"/>
      <c r="E23" s="61"/>
      <c r="F23" s="61"/>
      <c r="G23" s="61"/>
      <c r="H23" s="61"/>
      <c r="I23" s="61"/>
      <c r="J23" s="62"/>
      <c r="K23" s="2"/>
    </row>
    <row r="24" spans="1:12" ht="15" customHeight="1" x14ac:dyDescent="0.25">
      <c r="A24" s="67" t="s">
        <v>34</v>
      </c>
      <c r="B24" s="68"/>
      <c r="C24" s="69" t="s">
        <v>35</v>
      </c>
      <c r="D24" s="70"/>
      <c r="E24" s="70"/>
      <c r="F24" s="70" t="s">
        <v>36</v>
      </c>
      <c r="G24" s="70"/>
      <c r="H24" s="68"/>
      <c r="I24" s="69" t="s">
        <v>37</v>
      </c>
      <c r="J24" s="71"/>
    </row>
    <row r="25" spans="1:12" x14ac:dyDescent="0.25">
      <c r="A25" s="72">
        <v>353639457</v>
      </c>
      <c r="B25" s="73"/>
      <c r="C25" s="74">
        <v>419589329.10000002</v>
      </c>
      <c r="D25" s="75"/>
      <c r="E25" s="76"/>
      <c r="F25" s="77">
        <v>343128125.69999999</v>
      </c>
      <c r="G25" s="78"/>
      <c r="H25" s="79"/>
      <c r="I25" s="80">
        <f>IF(A25&gt;0,F25/C25,0)</f>
        <v>0.81777133473816932</v>
      </c>
      <c r="J25" s="81"/>
    </row>
    <row r="26" spans="1:12" ht="15.75" x14ac:dyDescent="0.25">
      <c r="A26" s="60" t="s">
        <v>38</v>
      </c>
      <c r="B26" s="61"/>
      <c r="C26" s="61"/>
      <c r="D26" s="61"/>
      <c r="E26" s="61"/>
      <c r="F26" s="61"/>
      <c r="G26" s="61"/>
      <c r="H26" s="61"/>
      <c r="I26" s="61"/>
      <c r="J26" s="62"/>
      <c r="K26" s="2"/>
    </row>
    <row r="27" spans="1:12" x14ac:dyDescent="0.25">
      <c r="A27" s="17"/>
      <c r="B27"/>
      <c r="C27" s="82" t="s">
        <v>76</v>
      </c>
      <c r="D27" s="83"/>
      <c r="E27" s="82" t="s">
        <v>77</v>
      </c>
      <c r="F27" s="83"/>
      <c r="G27" s="82" t="s">
        <v>78</v>
      </c>
      <c r="H27" s="82"/>
      <c r="I27" s="82" t="s">
        <v>42</v>
      </c>
      <c r="J27" s="84"/>
    </row>
    <row r="28" spans="1:12" ht="38.25" x14ac:dyDescent="0.25">
      <c r="A28" s="18" t="s">
        <v>43</v>
      </c>
      <c r="B28" s="19" t="s">
        <v>44</v>
      </c>
      <c r="C28" s="19" t="s">
        <v>45</v>
      </c>
      <c r="D28" s="19" t="s">
        <v>46</v>
      </c>
      <c r="E28" s="19" t="s">
        <v>47</v>
      </c>
      <c r="F28" s="19" t="s">
        <v>48</v>
      </c>
      <c r="G28" s="19" t="s">
        <v>49</v>
      </c>
      <c r="H28" s="19" t="s">
        <v>50</v>
      </c>
      <c r="I28" s="19" t="s">
        <v>51</v>
      </c>
      <c r="J28" s="20" t="s">
        <v>52</v>
      </c>
      <c r="K28" s="21" t="s">
        <v>53</v>
      </c>
      <c r="L28" s="21" t="s">
        <v>54</v>
      </c>
    </row>
    <row r="29" spans="1:12" ht="36" x14ac:dyDescent="0.25">
      <c r="A29" s="22" t="s">
        <v>55</v>
      </c>
      <c r="B29" s="23" t="s">
        <v>56</v>
      </c>
      <c r="C29" s="24">
        <v>24</v>
      </c>
      <c r="D29" s="25">
        <v>160123000</v>
      </c>
      <c r="E29" s="25"/>
      <c r="F29" s="25"/>
      <c r="G29" s="26"/>
      <c r="H29" s="25"/>
      <c r="I29" s="27" t="e">
        <f>Tabla1334[[#This Row],[Física 
(E)]]/Tabla1334[[#This Row],[Física
(C)]]</f>
        <v>#DIV/0!</v>
      </c>
      <c r="J29" s="28" t="e">
        <f>Tabla1334[[#This Row],[Financiera 
 (F)]]/Tabla1334[[#This Row],[Financiera
(D)]]</f>
        <v>#DIV/0!</v>
      </c>
      <c r="K29" s="29"/>
      <c r="L29" s="29"/>
    </row>
    <row r="30" spans="1:12" ht="36" x14ac:dyDescent="0.25">
      <c r="A30" s="30" t="s">
        <v>57</v>
      </c>
      <c r="B30" s="31" t="s">
        <v>58</v>
      </c>
      <c r="C30" s="24">
        <v>28</v>
      </c>
      <c r="D30" s="25">
        <v>48479082</v>
      </c>
      <c r="E30" s="32"/>
      <c r="F30" s="32"/>
      <c r="G30" s="26"/>
      <c r="H30" s="25"/>
      <c r="I30" s="27" t="e">
        <f>Tabla1334[[#This Row],[Física 
(E)]]/Tabla1334[[#This Row],[Física
(C)]]</f>
        <v>#DIV/0!</v>
      </c>
      <c r="J30" s="28" t="e">
        <f>Tabla1334[[#This Row],[Financiera 
 (F)]]/Tabla1334[[#This Row],[Financiera
(D)]]</f>
        <v>#DIV/0!</v>
      </c>
      <c r="K30" s="29"/>
      <c r="L30" s="29"/>
    </row>
    <row r="31" spans="1:12" ht="60" x14ac:dyDescent="0.25">
      <c r="A31" s="30" t="s">
        <v>59</v>
      </c>
      <c r="B31" s="31" t="s">
        <v>60</v>
      </c>
      <c r="C31" s="24">
        <v>2908</v>
      </c>
      <c r="D31" s="25">
        <v>13707255</v>
      </c>
      <c r="E31" s="32"/>
      <c r="F31" s="32"/>
      <c r="G31" s="26"/>
      <c r="H31" s="25"/>
      <c r="I31" s="27" t="e">
        <f>Tabla1334[[#This Row],[Física 
(E)]]/Tabla1334[[#This Row],[Física
(C)]]</f>
        <v>#DIV/0!</v>
      </c>
      <c r="J31" s="28" t="e">
        <f>Tabla1334[[#This Row],[Financiera 
 (F)]]/Tabla1334[[#This Row],[Financiera
(D)]]</f>
        <v>#DIV/0!</v>
      </c>
      <c r="K31" s="29"/>
      <c r="L31" s="29"/>
    </row>
    <row r="32" spans="1:12" ht="15.75" x14ac:dyDescent="0.25">
      <c r="A32" s="57" t="s">
        <v>61</v>
      </c>
      <c r="B32" s="58"/>
      <c r="C32" s="58"/>
      <c r="D32" s="58"/>
      <c r="E32" s="58"/>
      <c r="F32" s="58"/>
      <c r="G32" s="58"/>
      <c r="H32" s="58"/>
      <c r="I32" s="58"/>
      <c r="J32" s="59"/>
    </row>
    <row r="33" spans="1:11" ht="15.75" x14ac:dyDescent="0.25">
      <c r="A33" s="60" t="s">
        <v>62</v>
      </c>
      <c r="B33" s="61"/>
      <c r="C33" s="61"/>
      <c r="D33" s="61"/>
      <c r="E33" s="61"/>
      <c r="F33" s="61"/>
      <c r="G33" s="61"/>
      <c r="H33" s="61"/>
      <c r="I33" s="61"/>
      <c r="J33" s="62"/>
    </row>
    <row r="34" spans="1:11" ht="15" customHeight="1" x14ac:dyDescent="0.25">
      <c r="A34" s="33" t="s">
        <v>63</v>
      </c>
      <c r="B34" s="63" t="s">
        <v>55</v>
      </c>
      <c r="C34" s="63"/>
      <c r="D34" s="63"/>
      <c r="E34" s="63"/>
      <c r="F34" s="63"/>
      <c r="G34" s="63"/>
      <c r="H34" s="63"/>
      <c r="I34" s="63"/>
      <c r="J34" s="64"/>
    </row>
    <row r="35" spans="1:11" ht="58.5" customHeight="1" x14ac:dyDescent="0.25">
      <c r="A35" s="33" t="s">
        <v>64</v>
      </c>
      <c r="B35" s="63" t="s">
        <v>65</v>
      </c>
      <c r="C35" s="63"/>
      <c r="D35" s="63"/>
      <c r="E35" s="63"/>
      <c r="F35" s="63"/>
      <c r="G35" s="63"/>
      <c r="H35" s="63"/>
      <c r="I35" s="63"/>
      <c r="J35" s="64"/>
    </row>
    <row r="36" spans="1:11" ht="118.5" customHeight="1" x14ac:dyDescent="0.25">
      <c r="A36" s="33" t="s">
        <v>66</v>
      </c>
      <c r="B36" s="63"/>
      <c r="C36" s="63"/>
      <c r="D36" s="63"/>
      <c r="E36" s="63"/>
      <c r="F36" s="63"/>
      <c r="G36" s="63"/>
      <c r="H36" s="63"/>
      <c r="I36" s="63"/>
      <c r="J36" s="64"/>
    </row>
    <row r="37" spans="1:11" ht="171" customHeight="1" x14ac:dyDescent="0.25">
      <c r="A37" s="33" t="s">
        <v>67</v>
      </c>
    </row>
    <row r="39" spans="1:11" ht="15" customHeight="1" x14ac:dyDescent="0.25">
      <c r="A39" s="33" t="s">
        <v>63</v>
      </c>
      <c r="B39" s="63" t="s">
        <v>57</v>
      </c>
      <c r="C39" s="63"/>
      <c r="D39" s="63"/>
      <c r="E39" s="63"/>
      <c r="F39" s="63"/>
      <c r="G39" s="63"/>
      <c r="H39" s="63"/>
      <c r="I39" s="63"/>
      <c r="J39" s="64"/>
    </row>
    <row r="40" spans="1:11" ht="50.25" customHeight="1" x14ac:dyDescent="0.25">
      <c r="A40" s="33" t="s">
        <v>64</v>
      </c>
      <c r="B40" s="63" t="s">
        <v>68</v>
      </c>
      <c r="C40" s="63"/>
      <c r="D40" s="63"/>
      <c r="E40" s="63"/>
      <c r="F40" s="63"/>
      <c r="G40" s="63"/>
      <c r="H40" s="63"/>
      <c r="I40" s="63"/>
      <c r="J40" s="64"/>
    </row>
    <row r="41" spans="1:11" ht="123" customHeight="1" x14ac:dyDescent="0.25">
      <c r="A41" s="33" t="s">
        <v>66</v>
      </c>
      <c r="B41" s="63"/>
      <c r="C41" s="63"/>
      <c r="D41" s="63"/>
      <c r="E41" s="63"/>
      <c r="F41" s="63"/>
      <c r="G41" s="63"/>
      <c r="H41" s="63"/>
      <c r="I41" s="63"/>
      <c r="J41" s="64"/>
    </row>
    <row r="42" spans="1:11" ht="75" customHeight="1" x14ac:dyDescent="0.25">
      <c r="A42" s="33" t="s">
        <v>67</v>
      </c>
      <c r="B42" s="63"/>
      <c r="C42" s="63"/>
      <c r="D42" s="63"/>
      <c r="E42" s="63"/>
      <c r="F42" s="63"/>
      <c r="G42" s="63"/>
      <c r="H42" s="63"/>
      <c r="I42" s="63"/>
      <c r="J42" s="64"/>
    </row>
    <row r="43" spans="1:11" ht="15" customHeight="1" x14ac:dyDescent="0.25">
      <c r="A43" s="33"/>
      <c r="B43" s="34"/>
      <c r="C43" s="34"/>
      <c r="D43" s="34"/>
      <c r="E43" s="34"/>
      <c r="F43" s="34"/>
      <c r="G43" s="34"/>
      <c r="H43" s="34"/>
      <c r="I43" s="34"/>
      <c r="J43" s="35"/>
    </row>
    <row r="44" spans="1:11" ht="15" customHeight="1" x14ac:dyDescent="0.25">
      <c r="A44" s="33" t="s">
        <v>63</v>
      </c>
      <c r="B44" s="63" t="s">
        <v>59</v>
      </c>
      <c r="C44" s="63"/>
      <c r="D44" s="63"/>
      <c r="E44" s="63"/>
      <c r="F44" s="63"/>
      <c r="G44" s="63"/>
      <c r="H44" s="63"/>
      <c r="I44" s="63"/>
      <c r="J44" s="64"/>
    </row>
    <row r="45" spans="1:11" ht="48" customHeight="1" x14ac:dyDescent="0.25">
      <c r="A45" s="33" t="s">
        <v>64</v>
      </c>
      <c r="B45" s="63" t="s">
        <v>69</v>
      </c>
      <c r="C45" s="63"/>
      <c r="D45" s="63"/>
      <c r="E45" s="63"/>
      <c r="F45" s="63"/>
      <c r="G45" s="63"/>
      <c r="H45" s="63"/>
      <c r="I45" s="63"/>
      <c r="J45" s="64"/>
    </row>
    <row r="46" spans="1:11" ht="206.25" customHeight="1" x14ac:dyDescent="0.25">
      <c r="A46" s="33" t="s">
        <v>66</v>
      </c>
      <c r="B46" s="63"/>
      <c r="C46" s="63"/>
      <c r="D46" s="63"/>
      <c r="E46" s="63"/>
      <c r="F46" s="63"/>
      <c r="G46" s="63"/>
      <c r="H46" s="63"/>
      <c r="I46" s="63"/>
      <c r="J46" s="64"/>
    </row>
    <row r="47" spans="1:11" ht="75" customHeight="1" x14ac:dyDescent="0.25">
      <c r="A47" s="33" t="s">
        <v>67</v>
      </c>
      <c r="B47" s="63"/>
      <c r="C47" s="63"/>
      <c r="D47" s="63"/>
      <c r="E47" s="63"/>
      <c r="F47" s="63"/>
      <c r="G47" s="63"/>
      <c r="H47" s="63"/>
      <c r="I47" s="63"/>
      <c r="J47" s="64"/>
      <c r="K47" s="2"/>
    </row>
    <row r="48" spans="1:11" ht="27.75" customHeight="1" x14ac:dyDescent="0.25">
      <c r="A48" s="57" t="s">
        <v>70</v>
      </c>
      <c r="B48" s="58"/>
      <c r="C48" s="58"/>
      <c r="D48" s="58"/>
      <c r="E48" s="58"/>
      <c r="F48" s="58"/>
      <c r="G48" s="58"/>
      <c r="H48" s="58"/>
      <c r="I48" s="58"/>
      <c r="J48" s="59"/>
    </row>
    <row r="49" spans="1:10" ht="27.75" customHeight="1" x14ac:dyDescent="0.25">
      <c r="A49" s="85" t="s">
        <v>71</v>
      </c>
      <c r="B49" s="86"/>
      <c r="C49" s="86"/>
      <c r="D49" s="86"/>
      <c r="E49" s="86"/>
      <c r="F49" s="86"/>
      <c r="G49" s="86"/>
      <c r="H49" s="86"/>
      <c r="I49" s="86"/>
      <c r="J49" s="87"/>
    </row>
    <row r="50" spans="1:10" ht="50.25" customHeight="1" x14ac:dyDescent="0.25">
      <c r="A50" s="88"/>
      <c r="B50" s="89"/>
      <c r="C50" s="89"/>
      <c r="D50" s="89"/>
      <c r="E50" s="89"/>
      <c r="F50" s="89"/>
      <c r="G50" s="89"/>
      <c r="H50" s="89"/>
      <c r="I50" s="89"/>
      <c r="J50" s="90"/>
    </row>
    <row r="51" spans="1:10" x14ac:dyDescent="0.25">
      <c r="A51" s="36"/>
      <c r="B51" s="36"/>
      <c r="C51" s="36"/>
      <c r="D51" s="36"/>
      <c r="E51" s="36"/>
      <c r="F51" s="36"/>
      <c r="G51" s="36"/>
      <c r="H51" s="36"/>
      <c r="I51" s="36"/>
      <c r="J51" s="36"/>
    </row>
    <row r="52" spans="1:10" x14ac:dyDescent="0.25">
      <c r="A52" s="91" t="s">
        <v>72</v>
      </c>
      <c r="B52" s="91"/>
      <c r="C52" s="91"/>
      <c r="D52" s="91"/>
      <c r="E52" s="91"/>
      <c r="F52" s="91"/>
      <c r="G52" s="91"/>
      <c r="H52" s="91"/>
      <c r="I52" s="91"/>
      <c r="J52" s="91"/>
    </row>
  </sheetData>
  <mergeCells count="55">
    <mergeCell ref="B47:J47"/>
    <mergeCell ref="A48:J48"/>
    <mergeCell ref="A49:J49"/>
    <mergeCell ref="A50:J50"/>
    <mergeCell ref="A52:J52"/>
    <mergeCell ref="B46:J46"/>
    <mergeCell ref="A33:J33"/>
    <mergeCell ref="B34:J34"/>
    <mergeCell ref="B35:J35"/>
    <mergeCell ref="B36:J36"/>
    <mergeCell ref="B39:J39"/>
    <mergeCell ref="B40:J40"/>
    <mergeCell ref="B41:J41"/>
    <mergeCell ref="B42:J42"/>
    <mergeCell ref="B44:J44"/>
    <mergeCell ref="B45:J45"/>
    <mergeCell ref="A32:J32"/>
    <mergeCell ref="A23:J23"/>
    <mergeCell ref="A24:B24"/>
    <mergeCell ref="C24:E24"/>
    <mergeCell ref="F24:H24"/>
    <mergeCell ref="I24:J24"/>
    <mergeCell ref="A25:B25"/>
    <mergeCell ref="C25:E25"/>
    <mergeCell ref="F25:H25"/>
    <mergeCell ref="I25:J25"/>
    <mergeCell ref="A26:J26"/>
    <mergeCell ref="C27:D27"/>
    <mergeCell ref="E27:F27"/>
    <mergeCell ref="G27:H27"/>
    <mergeCell ref="I27:J27"/>
    <mergeCell ref="A22:J22"/>
    <mergeCell ref="B11:J11"/>
    <mergeCell ref="B12:J12"/>
    <mergeCell ref="A13:J13"/>
    <mergeCell ref="C14:J14"/>
    <mergeCell ref="C15:J15"/>
    <mergeCell ref="C16:J16"/>
    <mergeCell ref="A17:J17"/>
    <mergeCell ref="B18:J18"/>
    <mergeCell ref="B19:J19"/>
    <mergeCell ref="B20:J20"/>
    <mergeCell ref="B21:J21"/>
    <mergeCell ref="B10:J10"/>
    <mergeCell ref="B1:J1"/>
    <mergeCell ref="B2:C2"/>
    <mergeCell ref="D2:H2"/>
    <mergeCell ref="B3:C3"/>
    <mergeCell ref="D3:H3"/>
    <mergeCell ref="A4:J4"/>
    <mergeCell ref="A5:J5"/>
    <mergeCell ref="A6:J6"/>
    <mergeCell ref="A7:J7"/>
    <mergeCell ref="B8:J8"/>
    <mergeCell ref="B9:J9"/>
  </mergeCells>
  <dataValidations count="16">
    <dataValidation allowBlank="1" showInputMessage="1" showErrorMessage="1" prompt="Nombre de cada producto" sqref="A28:A31"/>
    <dataValidation allowBlank="1" showInputMessage="1" showErrorMessage="1" prompt="Nombre del indicador" sqref="B28:B31"/>
    <dataValidation allowBlank="1" showInputMessage="1" showErrorMessage="1" prompt="Meta alcanzada en el trimestre" sqref="G28:G31"/>
    <dataValidation allowBlank="1" showInputMessage="1" showErrorMessage="1" prompt="Monto ejecutado en el trimestre" sqref="H28:H31"/>
    <dataValidation allowBlank="1" sqref="A8"/>
    <dataValidation allowBlank="1" showInputMessage="1" prompt="Nombre del capítulo" sqref="B8:J10"/>
    <dataValidation allowBlank="1" showInputMessage="1" showErrorMessage="1" prompt="¿A quién va dirigido el programa?, ¿qué característica tiene esta población que requiere ser beneficiada?" sqref="B20:J20"/>
    <dataValidation allowBlank="1" showInputMessage="1" showErrorMessage="1" prompt="Nombre del producto" sqref="B34:J34 B39:J39 B43:J44"/>
    <dataValidation allowBlank="1" showInputMessage="1" showErrorMessage="1" prompt="¿En qué consiste el producto? su objetivo" sqref="B40:J40 B45:J45 B35:J36"/>
    <dataValidation allowBlank="1" showInputMessage="1" showErrorMessage="1" prompt="1. Describir lo plasmado en el presupuesto_x000a_2. Describir lo alcanzado en términos financieros y de producción " sqref="B46:J46 B41:J41"/>
    <dataValidation allowBlank="1" showInputMessage="1" showErrorMessage="1" prompt="De existir desvío, explicar razones." sqref="B47:J47 B42:J42"/>
    <dataValidation allowBlank="1" showInputMessage="1" showErrorMessage="1" prompt="Oportunidades de mejora identificadas" sqref="A50:J51"/>
    <dataValidation allowBlank="1" showInputMessage="1" showErrorMessage="1" prompt="Presupuesto del programa" sqref="A25:C25 F25"/>
    <dataValidation allowBlank="1" showInputMessage="1" showErrorMessage="1" prompt="¿En qué consiste el programa?" sqref="B19:J19"/>
    <dataValidation allowBlank="1" showInputMessage="1" showErrorMessage="1" prompt="Meta anual del indicador" sqref="E28 C28:C31"/>
    <dataValidation allowBlank="1" showInputMessage="1" showErrorMessage="1" prompt="Monto presupuestado para el producto" sqref="F28 D28:D31 E29:F31"/>
  </dataValidations>
  <printOptions horizontalCentered="1"/>
  <pageMargins left="0.31496062992125984" right="0.31496062992125984" top="0.55118110236220474" bottom="0.55118110236220474" header="0.31496062992125984" footer="0.31496062992125984"/>
  <pageSetup scale="7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Anexo B2 Anual</vt:lpstr>
      <vt:lpstr>Anexo B2 Semestral</vt:lpstr>
      <vt:lpstr>Anexo B2 Trimestral </vt:lpstr>
      <vt:lpstr>'Anexo B2 Anual'!Área_de_impresión</vt:lpstr>
      <vt:lpstr>'Anexo B2 Semestral'!Área_de_impresión</vt:lpstr>
      <vt:lpstr>'Anexo B2 Trimestral 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Francisco Herrera Bautista</dc:creator>
  <cp:lastModifiedBy>Marisabel Garcia</cp:lastModifiedBy>
  <dcterms:created xsi:type="dcterms:W3CDTF">2022-01-03T15:31:16Z</dcterms:created>
  <dcterms:modified xsi:type="dcterms:W3CDTF">2022-02-21T15:07:52Z</dcterms:modified>
</cp:coreProperties>
</file>