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INTERINATO MARZO 2022" sheetId="1" r:id="rId1"/>
  </sheets>
  <calcPr calcId="145621"/>
</workbook>
</file>

<file path=xl/calcChain.xml><?xml version="1.0" encoding="utf-8"?>
<calcChain xmlns="http://schemas.openxmlformats.org/spreadsheetml/2006/main">
  <c r="L11" i="1" l="1"/>
  <c r="J11" i="1"/>
  <c r="F11" i="1"/>
  <c r="K10" i="1"/>
  <c r="I10" i="1"/>
  <c r="N10" i="1" s="1"/>
  <c r="H10" i="1"/>
  <c r="K9" i="1"/>
  <c r="K11" i="1" s="1"/>
  <c r="I9" i="1"/>
  <c r="H9" i="1"/>
  <c r="M8" i="1"/>
  <c r="N8" i="1" s="1"/>
  <c r="K8" i="1"/>
  <c r="I8" i="1"/>
  <c r="H8" i="1"/>
  <c r="N7" i="1"/>
  <c r="K7" i="1"/>
  <c r="I7" i="1"/>
  <c r="M7" i="1" s="1"/>
  <c r="H7" i="1"/>
  <c r="K6" i="1"/>
  <c r="I6" i="1"/>
  <c r="N6" i="1" s="1"/>
  <c r="H6" i="1"/>
  <c r="H11" i="1" s="1"/>
  <c r="M9" i="1" l="1"/>
  <c r="N9" i="1" s="1"/>
  <c r="N11" i="1" s="1"/>
  <c r="M6" i="1"/>
  <c r="M11" i="1" s="1"/>
  <c r="M10" i="1"/>
  <c r="I11" i="1"/>
</calcChain>
</file>

<file path=xl/sharedStrings.xml><?xml version="1.0" encoding="utf-8"?>
<sst xmlns="http://schemas.openxmlformats.org/spreadsheetml/2006/main" count="2095" uniqueCount="40">
  <si>
    <t xml:space="preserve">INSTITUTO DOMINICANO DE INVESTIGACIONES AGROPECUARIAS Y FORESTALES- IDIAF
</t>
  </si>
  <si>
    <t>NÓMINA INTERINATO CORRESPONDIENTE AL MES DE MARZO 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</si>
  <si>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</si>
  <si>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</si>
  <si>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</si>
  <si>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</si>
  <si>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</si>
  <si>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</si>
  <si>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</si>
  <si>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</si>
  <si>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</si>
  <si>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</si>
  <si>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</si>
  <si>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</si>
  <si>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</si>
  <si>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</si>
  <si>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</si>
  <si>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</si>
  <si>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MABEL DURAN SALVADOR</t>
  </si>
  <si>
    <t>DEPARTAMENTO DE RECURSOS HUMANOS</t>
  </si>
  <si>
    <t>AUXILIAR DE NOMINAS</t>
  </si>
  <si>
    <t>FIJO</t>
  </si>
  <si>
    <t>F</t>
  </si>
  <si>
    <t>YALEISY TAVERAS AGRAMONTE</t>
  </si>
  <si>
    <t>DIVISION DE PRESUPUESTO</t>
  </si>
  <si>
    <t>AUXILIAR ADMINISTRATIVO I</t>
  </si>
  <si>
    <t>JOSE AGUSTIN JIMENEZ HENRIQUEZ</t>
  </si>
  <si>
    <t>DIRECCION ADMINISTRATIVA Y FINANCIERA</t>
  </si>
  <si>
    <t>CARRERA ADMINISTRATIVA</t>
  </si>
  <si>
    <t>M</t>
  </si>
  <si>
    <t>DELFINA DEL CARMEN GIL INFANTE</t>
  </si>
  <si>
    <t>SECRETARIA EJECUTIVA</t>
  </si>
  <si>
    <t>FANELKY TORRES PICHARDO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</si>
  <si>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</si>
  <si>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</si>
  <si>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</si>
  <si>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</si>
  <si>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</si>
  <si>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</si>
  <si>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Responsable de la 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</si>
</sst>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0" fontId="0" fillId="0" borderId="2" xfId="0" applyBorder="1"/>
    <xf numFmtId="0" fontId="4" fillId="0" borderId="2" xfId="0" applyFont="1" applyBorder="1"/>
    <xf numFmtId="43" fontId="0" fillId="0" borderId="2" xfId="1" applyFont="1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1671206</xdr:colOff>
      <xdr:row>0</xdr:row>
      <xdr:rowOff>154668</xdr:rowOff>
    </xdr:from>
    <xdr:to>
      <xdr:col>2</xdr:col>
      <xdr:colOff>2320059</xdr:colOff>
      <xdr:row>3</xdr:row>
      <xdr:rowOff>68943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66881" y="1546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zoomScale="70" zoomScaleNormal="70" workbookViewId="0">
      <selection activeCell="E25" sqref="E25"/>
    </sheetView>
  </sheetViews>
  <sheetFormatPr baseColWidth="10" defaultRowHeight="15" x14ac:dyDescent="0.25"/>
  <cols>
    <col min="2" max="2" width="41" customWidth="1"/>
    <col min="3" max="3" width="42.7109375" bestFit="1" customWidth="1"/>
    <col min="4" max="4" width="33.140625" bestFit="1" customWidth="1"/>
    <col min="5" max="5" width="26.85546875" bestFit="1" customWidth="1"/>
    <col min="6" max="6" width="15.85546875" bestFit="1" customWidth="1"/>
    <col min="8" max="8" width="15.85546875" bestFit="1" customWidth="1"/>
    <col min="9" max="13" width="14.42578125" bestFit="1" customWidth="1"/>
    <col min="14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ht="15.75" x14ac:dyDescent="0.25">
      <c r="A6" s="7">
        <v>1</v>
      </c>
      <c r="B6" s="8" t="s">
        <v>18</v>
      </c>
      <c r="C6" s="9" t="s">
        <v>19</v>
      </c>
      <c r="D6" s="8" t="s">
        <v>20</v>
      </c>
      <c r="E6" s="10" t="s">
        <v>21</v>
      </c>
      <c r="F6" s="10">
        <v>10600</v>
      </c>
      <c r="G6" s="10"/>
      <c r="H6" s="10">
        <f>+F6</f>
        <v>10600</v>
      </c>
      <c r="I6" s="10">
        <f>+F6*2.87%</f>
        <v>304.21999999999997</v>
      </c>
      <c r="J6" s="10"/>
      <c r="K6" s="10">
        <f>+F6*3.04%</f>
        <v>322.24</v>
      </c>
      <c r="L6" s="10">
        <v>0</v>
      </c>
      <c r="M6" s="10">
        <f>+I6+K6</f>
        <v>626.46</v>
      </c>
      <c r="N6" s="10">
        <f>+F6-I6-K6</f>
        <v>9973.5400000000009</v>
      </c>
      <c r="O6" s="10" t="s">
        <v>22</v>
      </c>
    </row>
    <row r="7" spans="1:16384" ht="15.75" x14ac:dyDescent="0.25">
      <c r="A7" s="7">
        <v>2</v>
      </c>
      <c r="B7" s="8" t="s">
        <v>23</v>
      </c>
      <c r="C7" s="9" t="s">
        <v>24</v>
      </c>
      <c r="D7" s="8" t="s">
        <v>25</v>
      </c>
      <c r="E7" s="10" t="s">
        <v>21</v>
      </c>
      <c r="F7" s="10">
        <v>13000</v>
      </c>
      <c r="G7" s="10"/>
      <c r="H7" s="10">
        <f>+F7</f>
        <v>13000</v>
      </c>
      <c r="I7" s="10">
        <f>+F7*2.87%</f>
        <v>373.1</v>
      </c>
      <c r="J7" s="10"/>
      <c r="K7" s="10">
        <f t="shared" ref="K7:K10" si="0">+F7*3.04%</f>
        <v>395.2</v>
      </c>
      <c r="L7" s="10">
        <v>0</v>
      </c>
      <c r="M7" s="10">
        <f t="shared" ref="M7" si="1">+I7+K7</f>
        <v>768.3</v>
      </c>
      <c r="N7" s="10">
        <f t="shared" ref="N7:N10" si="2">+F7-I7-K7</f>
        <v>12231.699999999999</v>
      </c>
      <c r="O7" s="10" t="s">
        <v>22</v>
      </c>
    </row>
    <row r="8" spans="1:16384" ht="15.75" x14ac:dyDescent="0.25">
      <c r="A8" s="7">
        <v>3</v>
      </c>
      <c r="B8" s="8" t="s">
        <v>26</v>
      </c>
      <c r="C8" s="9" t="s">
        <v>27</v>
      </c>
      <c r="D8" s="8" t="s">
        <v>25</v>
      </c>
      <c r="E8" s="10" t="s">
        <v>28</v>
      </c>
      <c r="F8" s="10">
        <v>10700</v>
      </c>
      <c r="G8" s="10"/>
      <c r="H8" s="10">
        <f>+F8</f>
        <v>10700</v>
      </c>
      <c r="I8" s="10">
        <f t="shared" ref="I8:I10" si="3">+F8*2.87%</f>
        <v>307.08999999999997</v>
      </c>
      <c r="J8" s="10">
        <v>160.38</v>
      </c>
      <c r="K8" s="10">
        <f t="shared" si="0"/>
        <v>325.27999999999997</v>
      </c>
      <c r="L8" s="10"/>
      <c r="M8" s="10">
        <f>+I8+J8+K8</f>
        <v>792.75</v>
      </c>
      <c r="N8" s="10">
        <f>+F8-M8</f>
        <v>9907.25</v>
      </c>
      <c r="O8" s="10" t="s">
        <v>29</v>
      </c>
    </row>
    <row r="9" spans="1:16384" ht="15.75" x14ac:dyDescent="0.25">
      <c r="A9" s="7">
        <v>4</v>
      </c>
      <c r="B9" s="8" t="s">
        <v>30</v>
      </c>
      <c r="C9" s="9" t="s">
        <v>27</v>
      </c>
      <c r="D9" s="8" t="s">
        <v>31</v>
      </c>
      <c r="E9" s="10" t="s">
        <v>28</v>
      </c>
      <c r="F9" s="10">
        <v>13718.75</v>
      </c>
      <c r="G9" s="10"/>
      <c r="H9" s="10">
        <f>+F9</f>
        <v>13718.75</v>
      </c>
      <c r="I9" s="10">
        <f t="shared" si="3"/>
        <v>393.72812499999998</v>
      </c>
      <c r="J9" s="10"/>
      <c r="K9" s="10">
        <f t="shared" si="0"/>
        <v>417.05</v>
      </c>
      <c r="L9" s="10"/>
      <c r="M9" s="10">
        <f>+I9+K9</f>
        <v>810.77812500000005</v>
      </c>
      <c r="N9" s="10">
        <f>+F9-M9</f>
        <v>12907.971874999999</v>
      </c>
      <c r="O9" s="10" t="s">
        <v>22</v>
      </c>
    </row>
    <row r="10" spans="1:16384" ht="15.75" x14ac:dyDescent="0.25">
      <c r="A10" s="7">
        <v>5</v>
      </c>
      <c r="B10" s="8" t="s">
        <v>32</v>
      </c>
      <c r="C10" s="9" t="s">
        <v>27</v>
      </c>
      <c r="D10" s="8" t="s">
        <v>25</v>
      </c>
      <c r="E10" s="10" t="s">
        <v>21</v>
      </c>
      <c r="F10" s="10">
        <v>22350</v>
      </c>
      <c r="G10" s="10"/>
      <c r="H10" s="10">
        <f>+F10</f>
        <v>22350</v>
      </c>
      <c r="I10" s="10">
        <f t="shared" si="3"/>
        <v>641.44500000000005</v>
      </c>
      <c r="J10" s="10"/>
      <c r="K10" s="10">
        <f t="shared" si="0"/>
        <v>679.44</v>
      </c>
      <c r="L10" s="10">
        <v>0</v>
      </c>
      <c r="M10" s="10">
        <f>+I10+K10</f>
        <v>1320.8850000000002</v>
      </c>
      <c r="N10" s="10">
        <f t="shared" si="2"/>
        <v>21029.115000000002</v>
      </c>
      <c r="O10" s="10" t="s">
        <v>22</v>
      </c>
    </row>
    <row r="11" spans="1:16384" ht="18.75" x14ac:dyDescent="0.3">
      <c r="C11" s="11" t="s">
        <v>33</v>
      </c>
      <c r="F11" s="12">
        <f>SUM(F6:F10)</f>
        <v>70368.75</v>
      </c>
      <c r="G11" s="13"/>
      <c r="H11" s="12">
        <f t="shared" ref="H11:N11" si="4">SUM(H6:H10)</f>
        <v>70368.75</v>
      </c>
      <c r="I11" s="12">
        <f t="shared" si="4"/>
        <v>2019.5831250000001</v>
      </c>
      <c r="J11" s="12">
        <f t="shared" si="4"/>
        <v>160.38</v>
      </c>
      <c r="K11" s="12">
        <f t="shared" si="4"/>
        <v>2139.21</v>
      </c>
      <c r="L11" s="12">
        <f t="shared" si="4"/>
        <v>0</v>
      </c>
      <c r="M11" s="12">
        <f t="shared" si="4"/>
        <v>4319.1731250000003</v>
      </c>
      <c r="N11" s="12">
        <f t="shared" si="4"/>
        <v>66049.576874999999</v>
      </c>
    </row>
    <row r="18" spans="3:13" x14ac:dyDescent="0.25">
      <c r="H18" s="14"/>
    </row>
    <row r="19" spans="3:13" x14ac:dyDescent="0.25">
      <c r="C19" s="15"/>
      <c r="E19" s="15"/>
      <c r="F19" s="15"/>
      <c r="G19" s="15"/>
      <c r="J19" s="15"/>
      <c r="K19" s="15"/>
      <c r="L19" s="15"/>
    </row>
    <row r="20" spans="3:13" ht="18.75" x14ac:dyDescent="0.3">
      <c r="C20" s="16" t="s">
        <v>34</v>
      </c>
      <c r="D20" s="17"/>
      <c r="E20" s="17"/>
      <c r="F20" s="16" t="s">
        <v>35</v>
      </c>
      <c r="G20" s="17"/>
      <c r="H20" s="17"/>
      <c r="I20" s="17"/>
      <c r="J20" s="16"/>
      <c r="K20" s="16" t="s">
        <v>36</v>
      </c>
      <c r="L20" s="17"/>
      <c r="M20" s="17"/>
    </row>
    <row r="21" spans="3:13" ht="18.75" x14ac:dyDescent="0.3">
      <c r="C21" s="18" t="s">
        <v>37</v>
      </c>
      <c r="D21" s="17"/>
      <c r="E21" s="17"/>
      <c r="F21" s="18" t="s">
        <v>38</v>
      </c>
      <c r="G21" s="17"/>
      <c r="H21" s="17"/>
      <c r="I21" s="17"/>
      <c r="J21" s="19" t="s">
        <v>39</v>
      </c>
      <c r="K21" s="19"/>
      <c r="L21" s="19"/>
      <c r="M21" s="17"/>
    </row>
  </sheetData>
  <mergeCells count="2049">
    <mergeCell ref="XCS2:XDH2"/>
    <mergeCell ref="XDI2:XDX2"/>
    <mergeCell ref="XDY2:XEN2"/>
    <mergeCell ref="XEO2:XFD2"/>
    <mergeCell ref="J21:L21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MARZO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2022-04-18T14:55:32Z</dcterms:created>
  <dcterms:modified xsi:type="dcterms:W3CDTF">2022-04-18T14:55:44Z</dcterms:modified>
</cp:coreProperties>
</file>