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INTERINATO DICIEMBRE 22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N10" i="1"/>
  <c r="M10" i="1"/>
  <c r="K10" i="1"/>
  <c r="I10" i="1"/>
  <c r="H10" i="1"/>
  <c r="A10" i="1"/>
  <c r="M9" i="1"/>
  <c r="H9" i="1"/>
  <c r="A9" i="1"/>
  <c r="K8" i="1"/>
  <c r="I8" i="1"/>
  <c r="M8" i="1" s="1"/>
  <c r="N8" i="1" s="1"/>
  <c r="H8" i="1"/>
  <c r="K7" i="1"/>
  <c r="I7" i="1"/>
  <c r="M7" i="1" s="1"/>
  <c r="N7" i="1" s="1"/>
  <c r="H7" i="1"/>
  <c r="K6" i="1"/>
  <c r="K11" i="1" s="1"/>
  <c r="I6" i="1"/>
  <c r="N6" i="1" s="1"/>
  <c r="N11" i="1" s="1"/>
  <c r="H6" i="1"/>
  <c r="H11" i="1" s="1"/>
  <c r="I11" i="1" l="1"/>
  <c r="M6" i="1"/>
  <c r="M11" i="1" s="1"/>
</calcChain>
</file>

<file path=xl/sharedStrings.xml><?xml version="1.0" encoding="utf-8"?>
<sst xmlns="http://schemas.openxmlformats.org/spreadsheetml/2006/main" count="2096" uniqueCount="39">
  <si>
    <t xml:space="preserve">INSTITUTO DOMINICANO DE INVESTIGACIONES AGROPECUARIAS Y FORESTALES- IDIAF
</t>
  </si>
  <si>
    <t>NÓMINA INTERINATO CORRESPONDIENTE AL MES DE  DICIEMBRE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</si>
  <si>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</si>
  <si>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</si>
  <si>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</si>
  <si>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</si>
  <si>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</si>
  <si>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</si>
  <si>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</si>
  <si>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</si>
  <si>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</si>
  <si>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</si>
  <si>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</si>
  <si>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</si>
  <si>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</si>
  <si>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</si>
  <si>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</si>
  <si>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</si>
  <si>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YALEISY TAVERAS AGRAMONTE</t>
  </si>
  <si>
    <t>DIVISION DE PRESUPUESTO</t>
  </si>
  <si>
    <t>AUXILIAR ADMINISTRATIVO I</t>
  </si>
  <si>
    <t>FIJO</t>
  </si>
  <si>
    <t>F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</si>
  <si>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</si>
  <si>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</si>
  <si>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</si>
  <si>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</si>
  <si>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</si>
  <si>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</si>
  <si>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CONFESORA HEREDIA</t>
  </si>
  <si>
    <t>FANELKY TORRES PICHARDO</t>
  </si>
  <si>
    <t>TOTAL</t>
  </si>
  <si>
    <t xml:space="preserve">NOVEDAD DE INCLUSION 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</si>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</sst>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5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164" fontId="0" fillId="4" borderId="2" xfId="1" applyNumberFormat="1" applyFont="1" applyFill="1" applyBorder="1"/>
    <xf numFmtId="0" fontId="0" fillId="4" borderId="2" xfId="0" applyFill="1" applyBorder="1"/>
    <xf numFmtId="0" fontId="4" fillId="4" borderId="2" xfId="0" applyFont="1" applyFill="1" applyBorder="1"/>
    <xf numFmtId="43" fontId="0" fillId="4" borderId="2" xfId="1" applyFont="1" applyFill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4" borderId="0" xfId="0" applyFill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D17" sqref="D17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2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13000</v>
      </c>
      <c r="G6" s="10"/>
      <c r="H6" s="10">
        <f>+F6</f>
        <v>13000</v>
      </c>
      <c r="I6" s="10">
        <f>+F6*2.87%</f>
        <v>373.1</v>
      </c>
      <c r="J6" s="10"/>
      <c r="K6" s="10">
        <f t="shared" ref="K6:K10" si="0">+F6*3.04%</f>
        <v>395.2</v>
      </c>
      <c r="L6" s="10">
        <v>0</v>
      </c>
      <c r="M6" s="10">
        <f t="shared" ref="M6" si="1">+I6+K6</f>
        <v>768.3</v>
      </c>
      <c r="N6" s="10">
        <f t="shared" ref="N6:N10" si="2">+F6-I6-K6</f>
        <v>12231.699999999999</v>
      </c>
      <c r="O6" s="10" t="s">
        <v>22</v>
      </c>
    </row>
    <row r="7" spans="1:16384" ht="15.75" x14ac:dyDescent="0.25">
      <c r="A7" s="7">
        <v>3</v>
      </c>
      <c r="B7" s="8" t="s">
        <v>23</v>
      </c>
      <c r="C7" s="9" t="s">
        <v>24</v>
      </c>
      <c r="D7" s="8" t="s">
        <v>20</v>
      </c>
      <c r="E7" s="10" t="s">
        <v>25</v>
      </c>
      <c r="F7" s="10">
        <v>10700</v>
      </c>
      <c r="G7" s="10"/>
      <c r="H7" s="10">
        <f>+F7</f>
        <v>10700</v>
      </c>
      <c r="I7" s="10">
        <f t="shared" ref="I7:I10" si="3">+F7*2.87%</f>
        <v>307.08999999999997</v>
      </c>
      <c r="J7" s="10">
        <v>160.38</v>
      </c>
      <c r="K7" s="10">
        <f t="shared" si="0"/>
        <v>325.27999999999997</v>
      </c>
      <c r="L7" s="10"/>
      <c r="M7" s="10">
        <f>+I7+J7+K7</f>
        <v>792.75</v>
      </c>
      <c r="N7" s="10">
        <f>+F7-M7</f>
        <v>9907.25</v>
      </c>
      <c r="O7" s="10" t="s">
        <v>26</v>
      </c>
    </row>
    <row r="8" spans="1:16384" ht="15.75" x14ac:dyDescent="0.25">
      <c r="A8" s="7">
        <v>4</v>
      </c>
      <c r="B8" s="8" t="s">
        <v>27</v>
      </c>
      <c r="C8" s="9" t="s">
        <v>24</v>
      </c>
      <c r="D8" s="8" t="s">
        <v>28</v>
      </c>
      <c r="E8" s="10" t="s">
        <v>25</v>
      </c>
      <c r="F8" s="10">
        <v>13718.75</v>
      </c>
      <c r="G8" s="10"/>
      <c r="H8" s="10">
        <f>+F8</f>
        <v>13718.75</v>
      </c>
      <c r="I8" s="10">
        <f t="shared" si="3"/>
        <v>393.72812499999998</v>
      </c>
      <c r="J8" s="10"/>
      <c r="K8" s="10">
        <f t="shared" si="0"/>
        <v>417.05</v>
      </c>
      <c r="L8" s="10"/>
      <c r="M8" s="10">
        <f>+I8+K8</f>
        <v>810.77812500000005</v>
      </c>
      <c r="N8" s="10">
        <f>+F8-M8</f>
        <v>12907.971874999999</v>
      </c>
      <c r="O8" s="10" t="s">
        <v>22</v>
      </c>
    </row>
    <row r="9" spans="1:16384" ht="15.75" x14ac:dyDescent="0.25">
      <c r="A9" s="11">
        <f>+A8+1</f>
        <v>5</v>
      </c>
      <c r="B9" s="12" t="s">
        <v>29</v>
      </c>
      <c r="C9" s="13" t="s">
        <v>24</v>
      </c>
      <c r="D9" s="12" t="s">
        <v>20</v>
      </c>
      <c r="E9" s="14" t="s">
        <v>21</v>
      </c>
      <c r="F9" s="14">
        <v>11500</v>
      </c>
      <c r="G9" s="14"/>
      <c r="H9" s="14">
        <f>+F9</f>
        <v>11500</v>
      </c>
      <c r="I9" s="14">
        <v>330.05</v>
      </c>
      <c r="J9" s="14"/>
      <c r="K9" s="14">
        <v>349.6</v>
      </c>
      <c r="L9" s="14"/>
      <c r="M9" s="14">
        <f>+I9+K9</f>
        <v>679.65000000000009</v>
      </c>
      <c r="N9" s="14">
        <v>10820.35</v>
      </c>
      <c r="O9" s="14" t="s">
        <v>22</v>
      </c>
    </row>
    <row r="10" spans="1:16384" ht="15.75" x14ac:dyDescent="0.25">
      <c r="A10" s="7">
        <f>+A9+1</f>
        <v>6</v>
      </c>
      <c r="B10" s="8" t="s">
        <v>30</v>
      </c>
      <c r="C10" s="9" t="s">
        <v>24</v>
      </c>
      <c r="D10" s="8" t="s">
        <v>20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5" t="s">
        <v>31</v>
      </c>
      <c r="F11" s="16">
        <f>SUM(F6:F10)</f>
        <v>71268.75</v>
      </c>
      <c r="G11" s="17"/>
      <c r="H11" s="16">
        <f t="shared" ref="H11:N11" si="4">SUM(H6:H10)</f>
        <v>71268.75</v>
      </c>
      <c r="I11" s="16">
        <f t="shared" si="4"/>
        <v>2045.413125</v>
      </c>
      <c r="J11" s="16">
        <f t="shared" si="4"/>
        <v>160.38</v>
      </c>
      <c r="K11" s="16">
        <f t="shared" si="4"/>
        <v>2166.5700000000002</v>
      </c>
      <c r="L11" s="16">
        <f t="shared" si="4"/>
        <v>0</v>
      </c>
      <c r="M11" s="16">
        <f t="shared" si="4"/>
        <v>4372.3631249999999</v>
      </c>
      <c r="N11" s="16">
        <f t="shared" si="4"/>
        <v>66896.386874999997</v>
      </c>
    </row>
    <row r="14" spans="1:16384" x14ac:dyDescent="0.25">
      <c r="A14" s="18"/>
      <c r="B14" t="s">
        <v>32</v>
      </c>
    </row>
    <row r="18" spans="3:13" x14ac:dyDescent="0.25">
      <c r="H18" s="19"/>
    </row>
    <row r="19" spans="3:13" x14ac:dyDescent="0.25">
      <c r="C19" s="20"/>
      <c r="E19" s="20"/>
      <c r="F19" s="20"/>
      <c r="G19" s="20"/>
      <c r="J19" s="20"/>
      <c r="K19" s="20"/>
      <c r="L19" s="20"/>
    </row>
    <row r="20" spans="3:13" ht="18.75" x14ac:dyDescent="0.3">
      <c r="C20" s="21" t="s">
        <v>33</v>
      </c>
      <c r="D20" s="22"/>
      <c r="E20" s="22"/>
      <c r="F20" s="21" t="s">
        <v>34</v>
      </c>
      <c r="G20" s="22"/>
      <c r="H20" s="22"/>
      <c r="I20" s="22"/>
      <c r="J20" s="21"/>
      <c r="K20" s="21" t="s">
        <v>35</v>
      </c>
      <c r="L20" s="22"/>
      <c r="M20" s="22"/>
    </row>
    <row r="21" spans="3:13" ht="18.75" x14ac:dyDescent="0.3">
      <c r="C21" s="23" t="s">
        <v>36</v>
      </c>
      <c r="D21" s="22"/>
      <c r="E21" s="22"/>
      <c r="F21" s="23" t="s">
        <v>37</v>
      </c>
      <c r="G21" s="22"/>
      <c r="H21" s="22"/>
      <c r="I21" s="22"/>
      <c r="J21" s="24" t="s">
        <v>38</v>
      </c>
      <c r="K21" s="24"/>
      <c r="L21" s="24"/>
      <c r="M21" s="22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DICIEMBRE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2023-01-27T19:30:22Z</dcterms:created>
  <dcterms:modified xsi:type="dcterms:W3CDTF">2023-01-27T19:30:46Z</dcterms:modified>
</cp:coreProperties>
</file>