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CUADRE 2026- copia\CUADRE NOMINA AÑO 2026\NOMINAS TRANSPARENCIA ABRIL 2026 - copia - copia\"/>
    </mc:Choice>
  </mc:AlternateContent>
  <bookViews>
    <workbookView xWindow="0" yWindow="0" windowWidth="20490" windowHeight="7500" activeTab="1"/>
  </bookViews>
  <sheets>
    <sheet name="Hoja1" sheetId="1" r:id="rId1"/>
    <sheet name="INTERINATO" sheetId="2" r:id="rId2"/>
  </sheets>
  <definedNames>
    <definedName name="Transparencia_fijos" localSheetId="0">Hoja1!$B$2:$M$17</definedName>
    <definedName name="Transparencia_fijos" localSheetId="1">INTERINATO!$B$2:$M$10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L10" i="2"/>
  <c r="M10" i="2" s="1"/>
  <c r="L9" i="2"/>
  <c r="M9" i="2" s="1"/>
  <c r="L8" i="2"/>
  <c r="M8" i="2" s="1"/>
  <c r="L7" i="2"/>
  <c r="M7" i="2" s="1"/>
  <c r="L6" i="2"/>
  <c r="M6" i="2" s="1"/>
  <c r="K11" i="2" l="1"/>
  <c r="J11" i="2"/>
  <c r="I11" i="2"/>
  <c r="H11" i="2"/>
  <c r="G11" i="2"/>
  <c r="F11" i="2"/>
  <c r="L11" i="2"/>
  <c r="A8" i="2"/>
  <c r="A9" i="2" s="1"/>
  <c r="A10" i="2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M11" i="2" l="1"/>
  <c r="L16" i="1"/>
  <c r="M16" i="1" s="1"/>
  <c r="L13" i="1" l="1"/>
  <c r="M13" i="1" s="1"/>
  <c r="M14" i="1" l="1"/>
  <c r="H18" i="1" l="1"/>
  <c r="I18" i="1"/>
  <c r="J18" i="1"/>
  <c r="K18" i="1"/>
  <c r="F18" i="1"/>
  <c r="G7" i="1"/>
  <c r="G18" i="1" s="1"/>
  <c r="L17" i="1" l="1"/>
  <c r="M17" i="1" s="1"/>
  <c r="M6" i="1" l="1"/>
  <c r="L7" i="1" l="1"/>
  <c r="L8" i="1"/>
  <c r="M8" i="1" s="1"/>
  <c r="L9" i="1"/>
  <c r="M9" i="1" s="1"/>
  <c r="L10" i="1"/>
  <c r="M10" i="1" s="1"/>
  <c r="L11" i="1"/>
  <c r="M11" i="1" s="1"/>
  <c r="L12" i="1"/>
  <c r="M12" i="1" s="1"/>
  <c r="L15" i="1"/>
  <c r="M15" i="1" s="1"/>
  <c r="M7" i="1" l="1"/>
  <c r="L18" i="1"/>
  <c r="M18" i="1" l="1"/>
</calcChain>
</file>

<file path=xl/connections.xml><?xml version="1.0" encoding="utf-8"?>
<connections xmlns="http://schemas.openxmlformats.org/spreadsheetml/2006/main">
  <connection id="1" name="Transparencia fijos1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Transparencia fijos11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<sst xmlns="http://schemas.openxmlformats.org/spreadsheetml/2006/main" count="133" uniqueCount="67">
  <si>
    <t>INSTITUTO DOMINICANO DE INVESTIGACIONES AGROPECUARIAS Y FORESTALES - IDIAF</t>
  </si>
  <si>
    <t>DEPARTAMENTO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</si>
  <si>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</si>
  <si>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</si>
  <si>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</si>
  <si>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</si>
  <si>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</si>
  <si>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</si>
  <si>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</si>
  <si>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</si>
  <si>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</si>
  <si>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</si>
  <si>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</si>
  <si>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</si>
  <si>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</si>
  <si>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TEMPORAL CARGO DE CARRERA</t>
  </si>
  <si>
    <t>F</t>
  </si>
  <si>
    <t>DIRECCIÓN ADM. Y FINANCIERA</t>
  </si>
  <si>
    <t>DIRECCIÓN DE INVESTIGACIÓN</t>
  </si>
  <si>
    <t>TÉCNICO AGROPECUARIO</t>
  </si>
  <si>
    <t>DANIELINA FELIZ</t>
  </si>
  <si>
    <t>HENRY JOSEL BELTRE DIAZ</t>
  </si>
  <si>
    <t>M</t>
  </si>
  <si>
    <t>INVESTIGADOR ASISTENTE</t>
  </si>
  <si>
    <t>PATRICIO ALEJANDRO MENA FARIAS</t>
  </si>
  <si>
    <t>RULY ALBERTO NIN</t>
  </si>
  <si>
    <t>INVESTIGADOR ASOCIADO</t>
  </si>
  <si>
    <t>ANA ELINA URIBE PAGAN</t>
  </si>
  <si>
    <t>LABORATORIOS</t>
  </si>
  <si>
    <t>ING. QUÍMICA</t>
  </si>
  <si>
    <t>VIANNI NAYELIS VOLQUEZ PEREZ</t>
  </si>
  <si>
    <t>AUXILIAR DE LABORATORIO</t>
  </si>
  <si>
    <t>ELIEZER PERALTA LIMA</t>
  </si>
  <si>
    <t>TOTALES</t>
  </si>
  <si>
    <t xml:space="preserve">Lic. Mónika Medina Rosario </t>
  </si>
  <si>
    <t>Eladio Arnaud Santana, Ph.D.</t>
  </si>
  <si>
    <t xml:space="preserve">Responsable de Nómina </t>
  </si>
  <si>
    <t xml:space="preserve">Responsable de la Institución </t>
  </si>
  <si>
    <t>ESTHER PAYANO SEVERINO</t>
  </si>
  <si>
    <t>DPTO. PLANIFICACION Y DESARROLLO</t>
  </si>
  <si>
    <t>TECNICO EN PLANIFICACION</t>
  </si>
  <si>
    <t>Número</t>
  </si>
  <si>
    <t>ANGEL NOE OZORIA ACOSTA</t>
  </si>
  <si>
    <t>INVESTIGADOR EN FORMACION</t>
  </si>
  <si>
    <t>HENRY MANUEL AYBAR SANCHEZ</t>
  </si>
  <si>
    <t xml:space="preserve">DIRECCION DE INVESTIGACION </t>
  </si>
  <si>
    <t xml:space="preserve">ENC. ESTACION EXPERIMENTAL </t>
  </si>
  <si>
    <t>ABEL RAFAEL GUZMAN VILLA</t>
  </si>
  <si>
    <t>TECNICO AGROPECUARIO</t>
  </si>
  <si>
    <t>EDWARD MARTINEZ BURET</t>
  </si>
  <si>
    <t>ENC. DIVISION ADMINISTRATIVA</t>
  </si>
  <si>
    <t>Lic. María Colombia Vargas De Los Santos</t>
  </si>
  <si>
    <t>Responsable Financiero (Interina)</t>
  </si>
  <si>
    <t>NOMINA DE EMPLEADOS TEMPORALES CORRESPONDIENTE AL MES DE MARZO 2026</t>
  </si>
  <si>
    <t>DELFINA DEL CARMEN GIL INFANTE</t>
  </si>
  <si>
    <t>INTERINATO</t>
  </si>
  <si>
    <t>ENC. ADM. DE CENTRO</t>
  </si>
  <si>
    <t>MARIA COLOMBIA VARGAS DE LOS SANTOS</t>
  </si>
  <si>
    <t>DIVISION DE PRESUPUESTO</t>
  </si>
  <si>
    <t>TECNICO CONTABILIDAD</t>
  </si>
  <si>
    <t>MARITZA LUCIANO TERRERO</t>
  </si>
  <si>
    <t xml:space="preserve">DEPARTAMENTO DE CONTABILIDAD </t>
  </si>
  <si>
    <t>AUXILIAR DE CONTABILIDAD</t>
  </si>
  <si>
    <t>FANELKY TORRES PICHARDO</t>
  </si>
  <si>
    <t>NOELIA CUEVAS AMADOR</t>
  </si>
  <si>
    <t>AUXILIAR ADMINISTRATIVO</t>
  </si>
  <si>
    <t>NOMINA INTERINATO 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</si>
</sst>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_ ;[Red]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 val="singleAccounting"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40" fontId="8" fillId="2" borderId="0" xfId="0" applyNumberFormat="1" applyFont="1" applyFill="1"/>
    <xf numFmtId="40" fontId="8" fillId="2" borderId="0" xfId="1" applyNumberFormat="1" applyFont="1" applyFill="1" applyProtection="1"/>
    <xf numFmtId="0" fontId="8" fillId="2" borderId="0" xfId="0" applyFont="1" applyFill="1"/>
    <xf numFmtId="40" fontId="0" fillId="2" borderId="0" xfId="0" applyNumberFormat="1" applyFill="1"/>
    <xf numFmtId="40" fontId="0" fillId="2" borderId="0" xfId="1" applyNumberFormat="1" applyFont="1" applyFill="1" applyProtection="1"/>
    <xf numFmtId="0" fontId="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0" fontId="11" fillId="2" borderId="0" xfId="0" applyFont="1" applyFill="1" applyProtection="1">
      <protection locked="0"/>
    </xf>
    <xf numFmtId="43" fontId="12" fillId="2" borderId="0" xfId="1" applyFont="1" applyFill="1" applyBorder="1" applyProtection="1">
      <protection locked="0"/>
    </xf>
    <xf numFmtId="40" fontId="11" fillId="2" borderId="0" xfId="0" applyNumberFormat="1" applyFont="1" applyFill="1" applyProtection="1">
      <protection locked="0"/>
    </xf>
    <xf numFmtId="40" fontId="11" fillId="2" borderId="0" xfId="1" applyNumberFormat="1" applyFont="1" applyFill="1" applyProtection="1">
      <protection locked="0"/>
    </xf>
    <xf numFmtId="40" fontId="10" fillId="2" borderId="0" xfId="0" applyNumberFormat="1" applyFont="1" applyFill="1" applyProtection="1">
      <protection locked="0"/>
    </xf>
    <xf numFmtId="40" fontId="9" fillId="2" borderId="0" xfId="0" applyNumberFormat="1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43" fontId="11" fillId="2" borderId="0" xfId="1" applyFont="1" applyFill="1" applyAlignment="1" applyProtection="1">
      <alignment vertical="top"/>
    </xf>
    <xf numFmtId="40" fontId="11" fillId="2" borderId="0" xfId="0" applyNumberFormat="1" applyFont="1" applyFill="1" applyAlignment="1">
      <alignment vertical="top"/>
    </xf>
    <xf numFmtId="40" fontId="11" fillId="2" borderId="0" xfId="1" applyNumberFormat="1" applyFont="1" applyFill="1" applyAlignment="1" applyProtection="1">
      <alignment vertical="top"/>
    </xf>
    <xf numFmtId="40" fontId="9" fillId="2" borderId="0" xfId="0" applyNumberFormat="1" applyFont="1" applyFill="1" applyAlignment="1">
      <alignment horizontal="center" vertical="top"/>
    </xf>
    <xf numFmtId="40" fontId="0" fillId="2" borderId="0" xfId="0" applyNumberFormat="1" applyFill="1" applyAlignment="1">
      <alignment horizontal="center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0" fontId="0" fillId="0" borderId="0" xfId="0" applyNumberFormat="1" applyProtection="1">
      <protection locked="0"/>
    </xf>
    <xf numFmtId="40" fontId="0" fillId="0" borderId="0" xfId="1" applyNumberFormat="1" applyFont="1" applyProtection="1">
      <protection locked="0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40" fontId="7" fillId="0" borderId="2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40" fontId="4" fillId="3" borderId="1" xfId="0" applyNumberFormat="1" applyFont="1" applyFill="1" applyBorder="1" applyAlignment="1" applyProtection="1">
      <alignment horizontal="center"/>
      <protection locked="0"/>
    </xf>
    <xf numFmtId="40" fontId="4" fillId="3" borderId="1" xfId="1" applyNumberFormat="1" applyFont="1" applyFill="1" applyBorder="1" applyAlignment="1" applyProtection="1">
      <alignment horizontal="center"/>
      <protection locked="0"/>
    </xf>
    <xf numFmtId="40" fontId="0" fillId="0" borderId="0" xfId="0" applyNumberForma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40" fontId="7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3" fillId="0" borderId="0" xfId="0" applyFont="1"/>
    <xf numFmtId="0" fontId="14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0" fontId="14" fillId="0" borderId="1" xfId="1" applyNumberFormat="1" applyFont="1" applyFill="1" applyBorder="1" applyAlignment="1" applyProtection="1">
      <alignment vertical="center" wrapText="1"/>
      <protection locked="0"/>
    </xf>
    <xf numFmtId="40" fontId="14" fillId="0" borderId="1" xfId="1" applyNumberFormat="1" applyFont="1" applyFill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0" fontId="6" fillId="0" borderId="1" xfId="1" applyNumberFormat="1" applyFont="1" applyBorder="1" applyAlignment="1" applyProtection="1">
      <alignment vertical="center"/>
      <protection locked="0"/>
    </xf>
    <xf numFmtId="40" fontId="6" fillId="0" borderId="1" xfId="1" applyNumberFormat="1" applyFont="1" applyBorder="1" applyAlignment="1" applyProtection="1">
      <alignment vertical="center"/>
    </xf>
    <xf numFmtId="40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40" fontId="6" fillId="0" borderId="4" xfId="1" applyNumberFormat="1" applyFont="1" applyFill="1" applyBorder="1" applyAlignment="1" applyProtection="1">
      <alignment vertical="center"/>
      <protection locked="0"/>
    </xf>
    <xf numFmtId="164" fontId="6" fillId="0" borderId="4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40" fontId="6" fillId="0" borderId="5" xfId="1" applyNumberFormat="1" applyFont="1" applyBorder="1" applyAlignment="1" applyProtection="1">
      <alignment vertical="center"/>
      <protection locked="0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51954</xdr:colOff>
      <xdr:row>1</xdr:row>
      <xdr:rowOff>34636</xdr:rowOff>
    </xdr:from>
    <xdr:to>
      <xdr:col>1</xdr:col>
      <xdr:colOff>168853</xdr:colOff>
      <xdr:row>3</xdr:row>
      <xdr:rowOff>164523</xdr:rowOff>
    </xdr:to>
    <xdr:pic>
      <xdr:nvPicPr>
        <xdr:cNvPr id="2" name="Imagen 1" descr="http://www.idiaf.gob.do/images/Logos/500x110%20escritori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4574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51954</xdr:colOff>
      <xdr:row>1</xdr:row>
      <xdr:rowOff>34636</xdr:rowOff>
    </xdr:from>
    <xdr:to>
      <xdr:col>1</xdr:col>
      <xdr:colOff>168853</xdr:colOff>
      <xdr:row>3</xdr:row>
      <xdr:rowOff>164523</xdr:rowOff>
    </xdr:to>
    <xdr:pic>
      <xdr:nvPicPr>
        <xdr:cNvPr id="2" name="Imagen 1" descr="http://www.idiaf.gob.do/images/Logos/500x110%20escritorio.jpg">
          <a:extLst>
            <a:ext uri="{FF2B5EF4-FFF2-40B4-BE49-F238E27FC236}">
              <a16:creationId xmlns:a16="http://schemas.microsoft.com/office/drawing/2014/main" id="{753E00A5-B481-46CF-B790-B74F932A971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225136"/>
          <a:ext cx="564574" cy="52041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Transparencia fijos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topLeftCell="A11" zoomScale="110" zoomScaleNormal="110" workbookViewId="0">
      <selection activeCell="F11" sqref="F11"/>
    </sheetView>
  </sheetViews>
  <sheetFormatPr baseColWidth="10" defaultRowHeight="15" x14ac:dyDescent="0.25"/>
  <cols>
    <col min="1" max="1" width="6.7109375" customWidth="1"/>
    <col min="2" max="2" width="13.85546875" customWidth="1"/>
    <col min="3" max="3" width="16.140625" customWidth="1"/>
    <col min="4" max="4" width="14.28515625" customWidth="1"/>
    <col min="5" max="5" width="13.140625" customWidth="1"/>
    <col min="6" max="7" width="10.140625" customWidth="1"/>
    <col min="8" max="9" width="8.5703125" customWidth="1"/>
    <col min="10" max="10" width="8.42578125" customWidth="1"/>
    <col min="11" max="11" width="8.85546875" customWidth="1"/>
    <col min="12" max="12" width="9.140625" customWidth="1"/>
    <col min="13" max="13" width="9.85546875" customWidth="1"/>
    <col min="14" max="14" width="9.28515625" customWidth="1"/>
  </cols>
  <sheetData>
    <row r="2" spans="1:17" ht="15" customHeight="1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7" ht="15.75" x14ac:dyDescent="0.2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7" x14ac:dyDescent="0.25">
      <c r="A4" s="67" t="s">
        <v>53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7" x14ac:dyDescent="0.25">
      <c r="A5" s="36" t="s">
        <v>41</v>
      </c>
      <c r="B5" s="36" t="s">
        <v>2</v>
      </c>
      <c r="C5" s="37" t="s">
        <v>3</v>
      </c>
      <c r="D5" s="36" t="s">
        <v>4</v>
      </c>
      <c r="E5" s="37" t="s">
        <v>5</v>
      </c>
      <c r="F5" s="38" t="s">
        <v>6</v>
      </c>
      <c r="G5" s="38" t="s">
        <v>7</v>
      </c>
      <c r="H5" s="39" t="s">
        <v>8</v>
      </c>
      <c r="I5" s="39" t="s">
        <v>9</v>
      </c>
      <c r="J5" s="39" t="s">
        <v>10</v>
      </c>
      <c r="K5" s="39" t="s">
        <v>11</v>
      </c>
      <c r="L5" s="39" t="s">
        <v>12</v>
      </c>
      <c r="M5" s="39" t="s">
        <v>13</v>
      </c>
      <c r="N5" s="36" t="s">
        <v>14</v>
      </c>
    </row>
    <row r="6" spans="1:17" ht="25.5" customHeight="1" x14ac:dyDescent="0.25">
      <c r="A6" s="47">
        <v>1</v>
      </c>
      <c r="B6" s="46" t="s">
        <v>38</v>
      </c>
      <c r="C6" s="46" t="s">
        <v>39</v>
      </c>
      <c r="D6" s="47" t="s">
        <v>15</v>
      </c>
      <c r="E6" s="46" t="s">
        <v>40</v>
      </c>
      <c r="F6" s="48">
        <v>40000</v>
      </c>
      <c r="G6" s="48">
        <v>40000</v>
      </c>
      <c r="H6" s="48">
        <v>1148</v>
      </c>
      <c r="I6" s="48">
        <v>442.65</v>
      </c>
      <c r="J6" s="48">
        <v>1216</v>
      </c>
      <c r="K6" s="48">
        <v>1031.21</v>
      </c>
      <c r="L6" s="49">
        <v>3837.86</v>
      </c>
      <c r="M6" s="49">
        <f>+F6-L6</f>
        <v>36162.14</v>
      </c>
      <c r="N6" s="47" t="s">
        <v>16</v>
      </c>
    </row>
    <row r="7" spans="1:17" ht="33" customHeight="1" x14ac:dyDescent="0.25">
      <c r="A7" s="47">
        <v>1</v>
      </c>
      <c r="B7" s="46" t="s">
        <v>42</v>
      </c>
      <c r="C7" s="46" t="s">
        <v>18</v>
      </c>
      <c r="D7" s="47" t="s">
        <v>15</v>
      </c>
      <c r="E7" s="46" t="s">
        <v>43</v>
      </c>
      <c r="F7" s="48">
        <v>50000</v>
      </c>
      <c r="G7" s="48">
        <f>+F7</f>
        <v>50000</v>
      </c>
      <c r="H7" s="48">
        <v>1435</v>
      </c>
      <c r="I7" s="48">
        <v>1854</v>
      </c>
      <c r="J7" s="48">
        <v>1520</v>
      </c>
      <c r="K7" s="48">
        <v>0</v>
      </c>
      <c r="L7" s="49">
        <f t="shared" ref="L7:L17" si="0">SUM(H7:K7)</f>
        <v>4809</v>
      </c>
      <c r="M7" s="49">
        <f t="shared" ref="M7:M17" si="1">F7-L7</f>
        <v>45191</v>
      </c>
      <c r="N7" s="47" t="s">
        <v>16</v>
      </c>
      <c r="Q7" s="40"/>
    </row>
    <row r="8" spans="1:17" s="45" customFormat="1" ht="22.5" x14ac:dyDescent="0.25">
      <c r="A8" s="47">
        <f t="shared" ref="A8:A17" si="2">+A7+1</f>
        <v>2</v>
      </c>
      <c r="B8" s="46" t="s">
        <v>20</v>
      </c>
      <c r="C8" s="46" t="s">
        <v>18</v>
      </c>
      <c r="D8" s="47" t="s">
        <v>15</v>
      </c>
      <c r="E8" s="46" t="s">
        <v>19</v>
      </c>
      <c r="F8" s="48">
        <v>35000</v>
      </c>
      <c r="G8" s="48">
        <v>35000</v>
      </c>
      <c r="H8" s="48">
        <v>1004.5</v>
      </c>
      <c r="I8" s="48">
        <v>0</v>
      </c>
      <c r="J8" s="48">
        <v>1064</v>
      </c>
      <c r="K8" s="48">
        <v>5406.68</v>
      </c>
      <c r="L8" s="49">
        <f t="shared" si="0"/>
        <v>7475.18</v>
      </c>
      <c r="M8" s="49">
        <f t="shared" si="1"/>
        <v>27524.82</v>
      </c>
      <c r="N8" s="47" t="s">
        <v>16</v>
      </c>
    </row>
    <row r="9" spans="1:17" ht="22.5" x14ac:dyDescent="0.25">
      <c r="A9" s="47">
        <f t="shared" si="2"/>
        <v>3</v>
      </c>
      <c r="B9" s="46" t="s">
        <v>21</v>
      </c>
      <c r="C9" s="46" t="s">
        <v>18</v>
      </c>
      <c r="D9" s="47" t="s">
        <v>15</v>
      </c>
      <c r="E9" s="46" t="s">
        <v>19</v>
      </c>
      <c r="F9" s="48">
        <v>35000</v>
      </c>
      <c r="G9" s="48">
        <v>35000</v>
      </c>
      <c r="H9" s="48">
        <v>1004.5</v>
      </c>
      <c r="I9" s="48">
        <v>0</v>
      </c>
      <c r="J9" s="48">
        <v>1064</v>
      </c>
      <c r="K9" s="48">
        <v>0</v>
      </c>
      <c r="L9" s="49">
        <f t="shared" si="0"/>
        <v>2068.5</v>
      </c>
      <c r="M9" s="49">
        <f t="shared" si="1"/>
        <v>32931.5</v>
      </c>
      <c r="N9" s="47" t="s">
        <v>22</v>
      </c>
    </row>
    <row r="10" spans="1:17" ht="33.75" x14ac:dyDescent="0.25">
      <c r="A10" s="47">
        <f t="shared" si="2"/>
        <v>4</v>
      </c>
      <c r="B10" s="46" t="s">
        <v>24</v>
      </c>
      <c r="C10" s="46" t="s">
        <v>18</v>
      </c>
      <c r="D10" s="47" t="s">
        <v>15</v>
      </c>
      <c r="E10" s="46" t="s">
        <v>23</v>
      </c>
      <c r="F10" s="48">
        <v>75000</v>
      </c>
      <c r="G10" s="48">
        <v>75000</v>
      </c>
      <c r="H10" s="48">
        <v>2152.5</v>
      </c>
      <c r="I10" s="48">
        <v>6309.38</v>
      </c>
      <c r="J10" s="48">
        <v>2280</v>
      </c>
      <c r="K10" s="48">
        <v>0</v>
      </c>
      <c r="L10" s="49">
        <f t="shared" si="0"/>
        <v>10741.880000000001</v>
      </c>
      <c r="M10" s="49">
        <f t="shared" si="1"/>
        <v>64258.119999999995</v>
      </c>
      <c r="N10" s="47" t="s">
        <v>22</v>
      </c>
    </row>
    <row r="11" spans="1:17" ht="22.5" x14ac:dyDescent="0.25">
      <c r="A11" s="47">
        <f t="shared" si="2"/>
        <v>5</v>
      </c>
      <c r="B11" s="46" t="s">
        <v>25</v>
      </c>
      <c r="C11" s="46" t="s">
        <v>18</v>
      </c>
      <c r="D11" s="47" t="s">
        <v>15</v>
      </c>
      <c r="E11" s="46" t="s">
        <v>26</v>
      </c>
      <c r="F11" s="48">
        <v>85000</v>
      </c>
      <c r="G11" s="48">
        <v>85000</v>
      </c>
      <c r="H11" s="48">
        <v>2439.5</v>
      </c>
      <c r="I11" s="48">
        <v>8576.99</v>
      </c>
      <c r="J11" s="48">
        <v>2584</v>
      </c>
      <c r="K11" s="48">
        <v>0</v>
      </c>
      <c r="L11" s="49">
        <f t="shared" si="0"/>
        <v>13600.49</v>
      </c>
      <c r="M11" s="49">
        <f t="shared" si="1"/>
        <v>71399.509999999995</v>
      </c>
      <c r="N11" s="47" t="s">
        <v>22</v>
      </c>
    </row>
    <row r="12" spans="1:17" ht="22.5" x14ac:dyDescent="0.25">
      <c r="A12" s="47">
        <f t="shared" si="2"/>
        <v>6</v>
      </c>
      <c r="B12" s="46" t="s">
        <v>27</v>
      </c>
      <c r="C12" s="46" t="s">
        <v>28</v>
      </c>
      <c r="D12" s="47" t="s">
        <v>15</v>
      </c>
      <c r="E12" s="46" t="s">
        <v>29</v>
      </c>
      <c r="F12" s="48">
        <v>45000</v>
      </c>
      <c r="G12" s="48">
        <v>45000</v>
      </c>
      <c r="H12" s="48">
        <v>1291.5</v>
      </c>
      <c r="I12" s="48">
        <v>1148.33</v>
      </c>
      <c r="J12" s="48">
        <v>1368</v>
      </c>
      <c r="K12" s="48">
        <v>31.21</v>
      </c>
      <c r="L12" s="49">
        <f t="shared" si="0"/>
        <v>3839.04</v>
      </c>
      <c r="M12" s="49">
        <f t="shared" si="1"/>
        <v>41160.959999999999</v>
      </c>
      <c r="N12" s="47" t="s">
        <v>16</v>
      </c>
    </row>
    <row r="13" spans="1:17" ht="22.5" x14ac:dyDescent="0.25">
      <c r="A13" s="47">
        <f t="shared" si="2"/>
        <v>7</v>
      </c>
      <c r="B13" s="46" t="s">
        <v>47</v>
      </c>
      <c r="C13" s="46" t="s">
        <v>45</v>
      </c>
      <c r="D13" s="47" t="s">
        <v>15</v>
      </c>
      <c r="E13" s="46" t="s">
        <v>48</v>
      </c>
      <c r="F13" s="48">
        <v>35000</v>
      </c>
      <c r="G13" s="48">
        <v>35000</v>
      </c>
      <c r="H13" s="48">
        <v>1004.5</v>
      </c>
      <c r="I13" s="48">
        <v>0</v>
      </c>
      <c r="J13" s="48">
        <v>1064</v>
      </c>
      <c r="K13" s="48">
        <v>0</v>
      </c>
      <c r="L13" s="49">
        <f t="shared" si="0"/>
        <v>2068.5</v>
      </c>
      <c r="M13" s="49">
        <f t="shared" si="1"/>
        <v>32931.5</v>
      </c>
      <c r="N13" s="47" t="s">
        <v>22</v>
      </c>
    </row>
    <row r="14" spans="1:17" ht="22.5" x14ac:dyDescent="0.25">
      <c r="A14" s="47">
        <f t="shared" si="2"/>
        <v>8</v>
      </c>
      <c r="B14" s="46" t="s">
        <v>44</v>
      </c>
      <c r="C14" s="46" t="s">
        <v>45</v>
      </c>
      <c r="D14" s="47" t="s">
        <v>15</v>
      </c>
      <c r="E14" s="46" t="s">
        <v>46</v>
      </c>
      <c r="F14" s="48">
        <v>55000</v>
      </c>
      <c r="G14" s="48">
        <v>55000</v>
      </c>
      <c r="H14" s="48">
        <v>1578.5</v>
      </c>
      <c r="I14" s="48">
        <v>2559.6799999999998</v>
      </c>
      <c r="J14" s="48">
        <v>1672</v>
      </c>
      <c r="K14" s="48">
        <v>0</v>
      </c>
      <c r="L14" s="49">
        <v>5810.18</v>
      </c>
      <c r="M14" s="49">
        <f t="shared" si="1"/>
        <v>49189.82</v>
      </c>
      <c r="N14" s="47" t="s">
        <v>22</v>
      </c>
    </row>
    <row r="15" spans="1:17" ht="22.5" x14ac:dyDescent="0.25">
      <c r="A15" s="47">
        <f t="shared" si="2"/>
        <v>9</v>
      </c>
      <c r="B15" s="46" t="s">
        <v>30</v>
      </c>
      <c r="C15" s="46" t="s">
        <v>28</v>
      </c>
      <c r="D15" s="47" t="s">
        <v>15</v>
      </c>
      <c r="E15" s="46" t="s">
        <v>31</v>
      </c>
      <c r="F15" s="48">
        <v>35000</v>
      </c>
      <c r="G15" s="48">
        <v>35000</v>
      </c>
      <c r="H15" s="48">
        <v>1004.5</v>
      </c>
      <c r="I15" s="48">
        <v>0</v>
      </c>
      <c r="J15" s="48">
        <v>1064</v>
      </c>
      <c r="K15" s="48">
        <v>4500</v>
      </c>
      <c r="L15" s="49">
        <f t="shared" si="0"/>
        <v>6568.5</v>
      </c>
      <c r="M15" s="49">
        <f t="shared" si="1"/>
        <v>28431.5</v>
      </c>
      <c r="N15" s="47" t="s">
        <v>16</v>
      </c>
    </row>
    <row r="16" spans="1:17" s="45" customFormat="1" ht="22.5" customHeight="1" x14ac:dyDescent="0.25">
      <c r="A16" s="47">
        <f t="shared" si="2"/>
        <v>10</v>
      </c>
      <c r="B16" s="46" t="s">
        <v>49</v>
      </c>
      <c r="C16" s="46" t="s">
        <v>17</v>
      </c>
      <c r="D16" s="47" t="s">
        <v>15</v>
      </c>
      <c r="E16" s="46" t="s">
        <v>50</v>
      </c>
      <c r="F16" s="48">
        <v>38000</v>
      </c>
      <c r="G16" s="48">
        <v>38000</v>
      </c>
      <c r="H16" s="48">
        <v>1090.5999999999999</v>
      </c>
      <c r="I16" s="48">
        <v>160.38</v>
      </c>
      <c r="J16" s="48">
        <v>1155.2</v>
      </c>
      <c r="K16" s="48">
        <v>31.21</v>
      </c>
      <c r="L16" s="49">
        <f t="shared" si="0"/>
        <v>2437.3900000000003</v>
      </c>
      <c r="M16" s="49">
        <f t="shared" si="1"/>
        <v>35562.61</v>
      </c>
      <c r="N16" s="47" t="s">
        <v>22</v>
      </c>
    </row>
    <row r="17" spans="1:14" ht="22.5" x14ac:dyDescent="0.25">
      <c r="A17" s="47">
        <f t="shared" si="2"/>
        <v>11</v>
      </c>
      <c r="B17" s="46" t="s">
        <v>32</v>
      </c>
      <c r="C17" s="46" t="s">
        <v>28</v>
      </c>
      <c r="D17" s="47" t="s">
        <v>15</v>
      </c>
      <c r="E17" s="46" t="s">
        <v>31</v>
      </c>
      <c r="F17" s="48">
        <v>35000</v>
      </c>
      <c r="G17" s="48">
        <v>35000</v>
      </c>
      <c r="H17" s="48">
        <v>1004.5</v>
      </c>
      <c r="I17" s="48">
        <v>0</v>
      </c>
      <c r="J17" s="48">
        <v>1064</v>
      </c>
      <c r="K17" s="48">
        <v>0</v>
      </c>
      <c r="L17" s="49">
        <f t="shared" si="0"/>
        <v>2068.5</v>
      </c>
      <c r="M17" s="49">
        <f t="shared" si="1"/>
        <v>32931.5</v>
      </c>
      <c r="N17" s="47" t="s">
        <v>22</v>
      </c>
    </row>
    <row r="18" spans="1:14" ht="15.75" thickBot="1" x14ac:dyDescent="0.3">
      <c r="A18" s="30"/>
      <c r="B18" s="31" t="s">
        <v>33</v>
      </c>
      <c r="C18" s="32"/>
      <c r="D18" s="33"/>
      <c r="E18" s="32"/>
      <c r="F18" s="34">
        <f>SUM(F6:F17)</f>
        <v>563000</v>
      </c>
      <c r="G18" s="34">
        <f t="shared" ref="G18:M18" si="3">SUM(G6:G17)</f>
        <v>563000</v>
      </c>
      <c r="H18" s="34">
        <f t="shared" si="3"/>
        <v>16158.1</v>
      </c>
      <c r="I18" s="34">
        <f t="shared" si="3"/>
        <v>21051.41</v>
      </c>
      <c r="J18" s="34">
        <f t="shared" si="3"/>
        <v>17115.2</v>
      </c>
      <c r="K18" s="34">
        <f t="shared" si="3"/>
        <v>11000.31</v>
      </c>
      <c r="L18" s="34">
        <f t="shared" si="3"/>
        <v>65325.020000000004</v>
      </c>
      <c r="M18" s="34">
        <f t="shared" si="3"/>
        <v>497674.98</v>
      </c>
      <c r="N18" s="35"/>
    </row>
    <row r="19" spans="1:14" ht="15.75" thickTop="1" x14ac:dyDescent="0.25">
      <c r="A19" s="30"/>
      <c r="B19" s="30"/>
      <c r="C19" s="41"/>
      <c r="D19" s="42"/>
      <c r="E19" s="41"/>
      <c r="F19" s="43"/>
      <c r="G19" s="43"/>
      <c r="H19" s="43"/>
      <c r="I19" s="43"/>
      <c r="J19" s="43"/>
      <c r="K19" s="43"/>
      <c r="L19" s="43"/>
      <c r="M19" s="43"/>
      <c r="N19" s="44"/>
    </row>
    <row r="20" spans="1:14" x14ac:dyDescent="0.25">
      <c r="A20" s="30"/>
      <c r="B20" s="30"/>
      <c r="C20" s="41"/>
      <c r="D20" s="42"/>
      <c r="E20" s="41"/>
      <c r="F20" s="43"/>
      <c r="G20" s="43"/>
      <c r="H20" s="43"/>
      <c r="I20" s="43"/>
      <c r="J20" s="43"/>
      <c r="K20" s="43"/>
      <c r="L20" s="43"/>
      <c r="M20" s="43"/>
      <c r="N20" s="44"/>
    </row>
    <row r="21" spans="1:14" x14ac:dyDescent="0.25">
      <c r="A21" s="1"/>
      <c r="B21" s="2"/>
      <c r="C21" s="3"/>
      <c r="D21" s="2"/>
      <c r="E21" s="3"/>
      <c r="F21" s="4"/>
      <c r="G21" s="5"/>
      <c r="H21" s="5"/>
      <c r="I21" s="5"/>
      <c r="J21" s="5"/>
      <c r="K21" s="5"/>
      <c r="L21" s="5"/>
      <c r="M21" s="5"/>
      <c r="N21" s="6"/>
    </row>
    <row r="22" spans="1:14" ht="16.5" x14ac:dyDescent="0.35">
      <c r="A22" s="9"/>
      <c r="B22" s="10" t="s">
        <v>34</v>
      </c>
      <c r="C22" s="11"/>
      <c r="D22" s="12" t="s">
        <v>51</v>
      </c>
      <c r="E22" s="11"/>
      <c r="F22" s="13"/>
      <c r="G22" s="14"/>
      <c r="H22" s="14"/>
      <c r="I22" s="14"/>
      <c r="J22" s="15" t="s">
        <v>35</v>
      </c>
      <c r="K22" s="14"/>
      <c r="L22" s="14"/>
      <c r="M22" s="16"/>
      <c r="N22" s="17"/>
    </row>
    <row r="23" spans="1:14" x14ac:dyDescent="0.25">
      <c r="A23" s="18"/>
      <c r="B23" s="19" t="s">
        <v>36</v>
      </c>
      <c r="C23" s="19"/>
      <c r="D23" s="20" t="s">
        <v>52</v>
      </c>
      <c r="E23" s="19"/>
      <c r="F23" s="21"/>
      <c r="G23" s="22"/>
      <c r="H23" s="22"/>
      <c r="I23" s="22"/>
      <c r="J23" s="21" t="s">
        <v>37</v>
      </c>
      <c r="K23" s="22"/>
      <c r="L23" s="22"/>
      <c r="M23" s="23"/>
      <c r="N23" s="18"/>
    </row>
    <row r="24" spans="1:14" x14ac:dyDescent="0.25">
      <c r="A24" s="2"/>
      <c r="B24" s="2"/>
      <c r="C24" s="2"/>
      <c r="D24" s="2"/>
      <c r="E24" s="2"/>
      <c r="F24" s="7"/>
      <c r="G24" s="8"/>
      <c r="H24" s="8"/>
      <c r="I24" s="8"/>
      <c r="J24" s="8"/>
      <c r="K24" s="8"/>
      <c r="L24" s="8"/>
      <c r="M24" s="24"/>
      <c r="N24" s="2"/>
    </row>
    <row r="25" spans="1:14" x14ac:dyDescent="0.25">
      <c r="A25" s="25"/>
      <c r="B25" s="26"/>
      <c r="C25" s="27"/>
      <c r="D25" s="26"/>
      <c r="E25" s="27"/>
      <c r="F25" s="28"/>
      <c r="G25" s="29"/>
      <c r="H25" s="29"/>
      <c r="I25" s="29"/>
      <c r="J25" s="29"/>
      <c r="K25" s="29"/>
      <c r="L25" s="29"/>
      <c r="M25" s="29"/>
      <c r="N25" s="26"/>
    </row>
  </sheetData>
  <mergeCells count="3">
    <mergeCell ref="A2:N2"/>
    <mergeCell ref="A3:N3"/>
    <mergeCell ref="A4:N4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tabSelected="1" topLeftCell="A10" zoomScale="110" zoomScaleNormal="110" workbookViewId="0">
      <selection activeCell="E24" sqref="D24:E24"/>
    </sheetView>
  </sheetViews>
  <sheetFormatPr baseColWidth="10" defaultRowHeight="15" x14ac:dyDescent="0.25"/>
  <cols>
    <col min="1" max="1" width="6.7109375" customWidth="1"/>
    <col min="2" max="2" width="21.42578125" customWidth="1"/>
    <col min="3" max="3" width="16.140625" customWidth="1"/>
    <col min="4" max="4" width="11.5703125" customWidth="1"/>
    <col min="5" max="5" width="13.140625" customWidth="1"/>
    <col min="6" max="7" width="10.140625" customWidth="1"/>
    <col min="8" max="9" width="8.5703125" customWidth="1"/>
    <col min="10" max="10" width="8.42578125" customWidth="1"/>
    <col min="11" max="11" width="8.85546875" customWidth="1"/>
    <col min="12" max="12" width="9.140625" customWidth="1"/>
    <col min="13" max="13" width="9.85546875" customWidth="1"/>
    <col min="14" max="14" width="9.28515625" customWidth="1"/>
  </cols>
  <sheetData>
    <row r="2" spans="1:17" ht="15" customHeight="1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7" ht="15.75" x14ac:dyDescent="0.2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7" x14ac:dyDescent="0.25">
      <c r="A4" s="67" t="s">
        <v>66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7" x14ac:dyDescent="0.25">
      <c r="A5" s="36" t="s">
        <v>41</v>
      </c>
      <c r="B5" s="36" t="s">
        <v>2</v>
      </c>
      <c r="C5" s="37" t="s">
        <v>3</v>
      </c>
      <c r="D5" s="36" t="s">
        <v>4</v>
      </c>
      <c r="E5" s="37" t="s">
        <v>5</v>
      </c>
      <c r="F5" s="38" t="s">
        <v>6</v>
      </c>
      <c r="G5" s="38" t="s">
        <v>7</v>
      </c>
      <c r="H5" s="39" t="s">
        <v>8</v>
      </c>
      <c r="I5" s="39" t="s">
        <v>9</v>
      </c>
      <c r="J5" s="39" t="s">
        <v>10</v>
      </c>
      <c r="K5" s="39" t="s">
        <v>11</v>
      </c>
      <c r="L5" s="39" t="s">
        <v>12</v>
      </c>
      <c r="M5" s="39" t="s">
        <v>13</v>
      </c>
      <c r="N5" s="36" t="s">
        <v>14</v>
      </c>
    </row>
    <row r="6" spans="1:17" ht="25.5" customHeight="1" x14ac:dyDescent="0.25">
      <c r="A6" s="47">
        <v>1</v>
      </c>
      <c r="B6" s="50" t="s">
        <v>54</v>
      </c>
      <c r="C6" s="51" t="s">
        <v>17</v>
      </c>
      <c r="D6" s="52" t="s">
        <v>55</v>
      </c>
      <c r="E6" s="51" t="s">
        <v>56</v>
      </c>
      <c r="F6" s="53">
        <v>13718.75</v>
      </c>
      <c r="G6" s="53">
        <v>13718.75</v>
      </c>
      <c r="H6" s="53">
        <v>393.73</v>
      </c>
      <c r="I6" s="53">
        <v>0</v>
      </c>
      <c r="J6" s="53">
        <v>417.05</v>
      </c>
      <c r="K6" s="53">
        <v>0</v>
      </c>
      <c r="L6" s="54">
        <f>SUM(H6:K6)</f>
        <v>810.78</v>
      </c>
      <c r="M6" s="55">
        <f t="shared" ref="M6:M10" si="0">F6-L6</f>
        <v>12907.97</v>
      </c>
      <c r="N6" s="47" t="s">
        <v>16</v>
      </c>
    </row>
    <row r="7" spans="1:17" ht="33" customHeight="1" x14ac:dyDescent="0.25">
      <c r="A7" s="47">
        <f>+A6+1</f>
        <v>2</v>
      </c>
      <c r="B7" s="56" t="s">
        <v>57</v>
      </c>
      <c r="C7" s="57" t="s">
        <v>58</v>
      </c>
      <c r="D7" s="52" t="s">
        <v>55</v>
      </c>
      <c r="E7" s="57" t="s">
        <v>59</v>
      </c>
      <c r="F7" s="58">
        <v>10000</v>
      </c>
      <c r="G7" s="58">
        <v>10000</v>
      </c>
      <c r="H7" s="58">
        <v>287</v>
      </c>
      <c r="I7" s="59">
        <v>1411.35</v>
      </c>
      <c r="J7" s="58">
        <v>304</v>
      </c>
      <c r="K7" s="58">
        <v>0</v>
      </c>
      <c r="L7" s="54">
        <f t="shared" ref="L7:L10" si="1">SUM(H7:K7)</f>
        <v>2002.35</v>
      </c>
      <c r="M7" s="55">
        <f t="shared" si="0"/>
        <v>7997.65</v>
      </c>
      <c r="N7" s="47" t="s">
        <v>16</v>
      </c>
      <c r="Q7" s="40"/>
    </row>
    <row r="8" spans="1:17" s="45" customFormat="1" ht="18" x14ac:dyDescent="0.25">
      <c r="A8" s="47">
        <f t="shared" ref="A8:A10" si="2">+A7+1</f>
        <v>3</v>
      </c>
      <c r="B8" s="56" t="s">
        <v>60</v>
      </c>
      <c r="C8" s="57" t="s">
        <v>61</v>
      </c>
      <c r="D8" s="52" t="s">
        <v>55</v>
      </c>
      <c r="E8" s="57" t="s">
        <v>62</v>
      </c>
      <c r="F8" s="58">
        <v>10000</v>
      </c>
      <c r="G8" s="58">
        <v>10000</v>
      </c>
      <c r="H8" s="58">
        <v>287</v>
      </c>
      <c r="I8" s="58">
        <v>0</v>
      </c>
      <c r="J8" s="58">
        <v>304</v>
      </c>
      <c r="K8" s="58">
        <v>0</v>
      </c>
      <c r="L8" s="54">
        <f t="shared" si="1"/>
        <v>591</v>
      </c>
      <c r="M8" s="55">
        <f t="shared" si="0"/>
        <v>9409</v>
      </c>
      <c r="N8" s="47" t="s">
        <v>16</v>
      </c>
    </row>
    <row r="9" spans="1:17" ht="18" x14ac:dyDescent="0.25">
      <c r="A9" s="47">
        <f t="shared" si="2"/>
        <v>4</v>
      </c>
      <c r="B9" s="56" t="s">
        <v>63</v>
      </c>
      <c r="C9" s="57" t="s">
        <v>17</v>
      </c>
      <c r="D9" s="60" t="s">
        <v>55</v>
      </c>
      <c r="E9" s="57" t="s">
        <v>48</v>
      </c>
      <c r="F9" s="58">
        <v>22350</v>
      </c>
      <c r="G9" s="58">
        <v>22350</v>
      </c>
      <c r="H9" s="58">
        <v>641.44000000000005</v>
      </c>
      <c r="I9" s="58">
        <v>0</v>
      </c>
      <c r="J9" s="58">
        <v>679.44</v>
      </c>
      <c r="K9" s="58">
        <v>0</v>
      </c>
      <c r="L9" s="54">
        <f t="shared" si="1"/>
        <v>1320.88</v>
      </c>
      <c r="M9" s="55">
        <f t="shared" si="0"/>
        <v>21029.119999999999</v>
      </c>
      <c r="N9" s="47" t="s">
        <v>16</v>
      </c>
    </row>
    <row r="10" spans="1:17" ht="18.75" thickBot="1" x14ac:dyDescent="0.3">
      <c r="A10" s="47">
        <f t="shared" si="2"/>
        <v>5</v>
      </c>
      <c r="B10" s="61" t="s">
        <v>64</v>
      </c>
      <c r="C10" s="62" t="s">
        <v>17</v>
      </c>
      <c r="D10" s="63" t="s">
        <v>55</v>
      </c>
      <c r="E10" s="62" t="s">
        <v>65</v>
      </c>
      <c r="F10" s="64">
        <v>45000</v>
      </c>
      <c r="G10" s="64">
        <v>45000</v>
      </c>
      <c r="H10" s="64">
        <v>1291.5</v>
      </c>
      <c r="I10" s="64">
        <v>6309.38</v>
      </c>
      <c r="J10" s="64">
        <v>1368</v>
      </c>
      <c r="K10" s="64">
        <v>0</v>
      </c>
      <c r="L10" s="54">
        <f t="shared" si="1"/>
        <v>8968.880000000001</v>
      </c>
      <c r="M10" s="55">
        <f t="shared" si="0"/>
        <v>36031.119999999995</v>
      </c>
      <c r="N10" s="47" t="s">
        <v>16</v>
      </c>
    </row>
    <row r="11" spans="1:17" ht="16.5" thickTop="1" thickBot="1" x14ac:dyDescent="0.3">
      <c r="A11" s="30"/>
      <c r="B11" s="31" t="s">
        <v>33</v>
      </c>
      <c r="C11" s="32"/>
      <c r="D11" s="33"/>
      <c r="E11" s="32"/>
      <c r="F11" s="34">
        <f t="shared" ref="F11:M11" si="3">SUM(F6:F10)</f>
        <v>101068.75</v>
      </c>
      <c r="G11" s="34">
        <f t="shared" si="3"/>
        <v>101068.75</v>
      </c>
      <c r="H11" s="34">
        <f t="shared" si="3"/>
        <v>2900.67</v>
      </c>
      <c r="I11" s="34">
        <f t="shared" si="3"/>
        <v>7720.73</v>
      </c>
      <c r="J11" s="34">
        <f t="shared" si="3"/>
        <v>3072.49</v>
      </c>
      <c r="K11" s="34">
        <f t="shared" si="3"/>
        <v>0</v>
      </c>
      <c r="L11" s="34">
        <f t="shared" si="3"/>
        <v>13693.890000000001</v>
      </c>
      <c r="M11" s="34">
        <f t="shared" si="3"/>
        <v>87374.859999999986</v>
      </c>
      <c r="N11" s="35"/>
    </row>
    <row r="12" spans="1:17" ht="15.75" thickTop="1" x14ac:dyDescent="0.25">
      <c r="A12" s="30"/>
      <c r="B12" s="30"/>
      <c r="C12" s="41"/>
      <c r="D12" s="42"/>
      <c r="E12" s="41"/>
      <c r="F12" s="43"/>
      <c r="G12" s="43"/>
      <c r="H12" s="43"/>
      <c r="I12" s="43"/>
      <c r="J12" s="43"/>
      <c r="K12" s="43"/>
      <c r="L12" s="43"/>
      <c r="M12" s="43"/>
      <c r="N12" s="44"/>
    </row>
    <row r="13" spans="1:17" x14ac:dyDescent="0.25">
      <c r="A13" s="30"/>
      <c r="B13" s="30"/>
      <c r="C13" s="41"/>
      <c r="D13" s="42"/>
      <c r="E13" s="41"/>
      <c r="F13" s="43"/>
      <c r="G13" s="43"/>
      <c r="H13" s="43"/>
      <c r="I13" s="43"/>
      <c r="J13" s="43"/>
      <c r="K13" s="43"/>
      <c r="L13" s="43"/>
      <c r="M13" s="43"/>
      <c r="N13" s="44"/>
    </row>
    <row r="14" spans="1:17" x14ac:dyDescent="0.25">
      <c r="A14" s="1"/>
      <c r="B14" s="2"/>
      <c r="C14" s="3"/>
      <c r="D14" s="2"/>
      <c r="E14" s="3"/>
      <c r="F14" s="4"/>
      <c r="G14" s="5"/>
      <c r="H14" s="5"/>
      <c r="I14" s="5"/>
      <c r="J14" s="5"/>
      <c r="K14" s="5"/>
      <c r="L14" s="5"/>
      <c r="M14" s="5"/>
      <c r="N14" s="6"/>
    </row>
    <row r="15" spans="1:17" ht="16.5" x14ac:dyDescent="0.35">
      <c r="A15" s="9"/>
      <c r="B15" s="10"/>
      <c r="C15" s="11"/>
      <c r="D15" s="12"/>
      <c r="E15" s="11"/>
      <c r="F15" s="13"/>
      <c r="G15" s="14"/>
      <c r="H15" s="14"/>
      <c r="I15" s="14"/>
      <c r="J15" s="15"/>
      <c r="K15" s="14"/>
      <c r="L15" s="14"/>
      <c r="M15" s="16"/>
      <c r="N15" s="17"/>
    </row>
    <row r="16" spans="1:17" x14ac:dyDescent="0.25">
      <c r="A16" s="18"/>
      <c r="B16" s="19"/>
      <c r="C16" s="19"/>
      <c r="D16" s="20"/>
      <c r="E16" s="19"/>
      <c r="F16" s="21"/>
      <c r="G16" s="22"/>
      <c r="H16" s="22"/>
      <c r="I16" s="22"/>
      <c r="J16" s="21"/>
      <c r="K16" s="22"/>
      <c r="L16" s="22"/>
      <c r="M16" s="23"/>
      <c r="N16" s="18"/>
    </row>
    <row r="17" spans="1:14" x14ac:dyDescent="0.25">
      <c r="A17" s="2"/>
      <c r="B17" s="2"/>
      <c r="C17" s="2"/>
      <c r="D17" s="2"/>
      <c r="E17" s="2"/>
      <c r="F17" s="7"/>
      <c r="G17" s="8"/>
      <c r="H17" s="8"/>
      <c r="I17" s="8"/>
      <c r="J17" s="8"/>
      <c r="K17" s="8"/>
      <c r="L17" s="8"/>
      <c r="M17" s="24"/>
      <c r="N17" s="2"/>
    </row>
    <row r="18" spans="1:14" x14ac:dyDescent="0.25">
      <c r="A18" s="25"/>
      <c r="B18" s="26"/>
      <c r="C18" s="27"/>
      <c r="D18" s="26"/>
      <c r="E18" s="27"/>
      <c r="F18" s="28"/>
      <c r="G18" s="29"/>
      <c r="H18" s="29"/>
      <c r="I18" s="29"/>
      <c r="J18" s="29"/>
      <c r="K18" s="29"/>
      <c r="L18" s="29"/>
      <c r="M18" s="29"/>
      <c r="N18" s="26"/>
    </row>
    <row r="19" spans="1:14" ht="16.5" x14ac:dyDescent="0.35">
      <c r="A19" s="9"/>
      <c r="B19" s="10" t="s">
        <v>34</v>
      </c>
      <c r="C19" s="11"/>
      <c r="D19" s="12" t="s">
        <v>51</v>
      </c>
      <c r="E19" s="11"/>
      <c r="F19" s="13"/>
      <c r="G19" s="14"/>
      <c r="H19" s="14"/>
      <c r="I19" s="14"/>
      <c r="J19" s="15" t="s">
        <v>35</v>
      </c>
      <c r="K19" s="14"/>
      <c r="L19" s="14"/>
      <c r="M19" s="16"/>
      <c r="N19" s="17"/>
    </row>
    <row r="20" spans="1:14" x14ac:dyDescent="0.25">
      <c r="A20" s="18"/>
      <c r="B20" s="19" t="s">
        <v>36</v>
      </c>
      <c r="C20" s="19"/>
      <c r="D20" s="20" t="s">
        <v>52</v>
      </c>
      <c r="E20" s="19"/>
      <c r="F20" s="21"/>
      <c r="G20" s="22"/>
      <c r="H20" s="22"/>
      <c r="I20" s="22"/>
      <c r="J20" s="21" t="s">
        <v>37</v>
      </c>
      <c r="K20" s="22"/>
      <c r="L20" s="22"/>
      <c r="M20" s="23"/>
      <c r="N20" s="18"/>
    </row>
  </sheetData>
  <mergeCells count="3">
    <mergeCell ref="A2:N2"/>
    <mergeCell ref="A3:N3"/>
    <mergeCell ref="A4:N4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INTERINATO</vt:lpstr>
      <vt:lpstr>Hoja1!Transparencia_fijos</vt:lpstr>
      <vt:lpstr>INTERINATO!Transparencia_fijos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2026-03-16T13:13:23Z</cp:lastPrinted>
  <dcterms:created xsi:type="dcterms:W3CDTF">2024-04-10T16:52:32Z</dcterms:created>
  <dcterms:modified xsi:type="dcterms:W3CDTF">2026-04-27T17:39:50Z</dcterms:modified>
</cp:coreProperties>
</file>